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ACDU\Documents Communs\Modification loi Art. 29bis\Tableaux de calculs\"/>
    </mc:Choice>
  </mc:AlternateContent>
  <xr:revisionPtr revIDLastSave="0" documentId="13_ncr:1_{CF6724DC-B9B0-4BAE-86E5-5D59DFFB417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Feuil1!$A$1:$AE$75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5" i="1" l="1"/>
  <c r="U27" i="1" s="1"/>
  <c r="AC60" i="1" l="1"/>
  <c r="AA60" i="1"/>
  <c r="S17" i="1"/>
  <c r="U17" i="1"/>
  <c r="U20" i="1"/>
  <c r="U46" i="1" s="1"/>
  <c r="U48" i="1" s="1"/>
  <c r="S68" i="1"/>
  <c r="U68" i="1"/>
  <c r="X40" i="1"/>
  <c r="S20" i="1"/>
  <c r="AA17" i="1"/>
  <c r="AC17" i="1"/>
  <c r="AC20" i="1"/>
  <c r="U51" i="1" l="1"/>
  <c r="U53" i="1" l="1"/>
  <c r="AA64" i="1" s="1"/>
  <c r="S64" i="1"/>
  <c r="AC64" i="1" l="1"/>
  <c r="U60" i="1"/>
  <c r="U64" i="1" s="1"/>
  <c r="S72" i="1" s="1"/>
  <c r="AC68" i="1"/>
  <c r="S60" i="1"/>
</calcChain>
</file>

<file path=xl/sharedStrings.xml><?xml version="1.0" encoding="utf-8"?>
<sst xmlns="http://schemas.openxmlformats.org/spreadsheetml/2006/main" count="101" uniqueCount="49">
  <si>
    <t>CSS</t>
  </si>
  <si>
    <t>ares</t>
  </si>
  <si>
    <t>%</t>
  </si>
  <si>
    <t>Dénomination de la zone couverte par un même degré d'utilisation du sol</t>
  </si>
  <si>
    <t>Le présent tableau est à établir pour chaque zone pour laquelle un même degré d'utilisation du sol est fixé moyennant des coefficients dans le PAG</t>
  </si>
  <si>
    <t xml:space="preserve">Degré d'utilisation du sol fixé au niveau du PAG </t>
  </si>
  <si>
    <t>minimum</t>
  </si>
  <si>
    <t>maximum</t>
  </si>
  <si>
    <t>Coefficients issus du PAG "mouture 2011" :</t>
  </si>
  <si>
    <t xml:space="preserve">DL   </t>
  </si>
  <si>
    <t>/</t>
  </si>
  <si>
    <t xml:space="preserve">CUS   </t>
  </si>
  <si>
    <t xml:space="preserve">COS   </t>
  </si>
  <si>
    <r>
      <t>Application des dispositions de l'article 29</t>
    </r>
    <r>
      <rPr>
        <b/>
        <i/>
        <sz val="14"/>
        <rFont val="Arial"/>
        <family val="2"/>
      </rPr>
      <t>bis</t>
    </r>
  </si>
  <si>
    <r>
      <t>m</t>
    </r>
    <r>
      <rPr>
        <i/>
        <vertAlign val="superscript"/>
        <sz val="9"/>
        <rFont val="Arial"/>
        <family val="2"/>
      </rPr>
      <t>2</t>
    </r>
  </si>
  <si>
    <t>u.</t>
  </si>
  <si>
    <t>Nombre de logements</t>
  </si>
  <si>
    <t xml:space="preserve">Emprise au sol   </t>
  </si>
  <si>
    <t xml:space="preserve">Surface scellée   </t>
  </si>
  <si>
    <t>Surface construite brute</t>
  </si>
  <si>
    <t xml:space="preserve">Données relatives à la situation foncière </t>
  </si>
  <si>
    <t>Données structurantes relatives au PAP</t>
  </si>
  <si>
    <t>Potentiel constructible initial selon le PAG</t>
  </si>
  <si>
    <t>4.   Pourcentage de la surface du terrain visé par une augmentation du degré d'utilisation du sol :</t>
  </si>
  <si>
    <r>
      <t>Degré d'utilisation du sol augmenté conformément à l'art. 29</t>
    </r>
    <r>
      <rPr>
        <b/>
        <i/>
        <sz val="14"/>
        <rFont val="Arial"/>
        <family val="2"/>
      </rPr>
      <t>bis</t>
    </r>
  </si>
  <si>
    <t>SCB totale</t>
  </si>
  <si>
    <t xml:space="preserve">Nombre de logements   </t>
  </si>
  <si>
    <t>Potentiel constructible à respecter lors de l'établissement du PAP</t>
  </si>
  <si>
    <t>Veuillez remplir uniquement les cellules colorées en bleu</t>
  </si>
  <si>
    <t>SCB à réserver au logement abordable</t>
  </si>
  <si>
    <t>exclusivement</t>
  </si>
  <si>
    <t>SCB à réserver au logement</t>
  </si>
  <si>
    <t>SCB à réserver à d'autres fonctions</t>
  </si>
  <si>
    <t>3.   Surface des fonds appartenant aux propriétaires visés à l'art.29bis(10) (p.ex. promoteur public) :</t>
  </si>
  <si>
    <r>
      <t xml:space="preserve">      </t>
    </r>
    <r>
      <rPr>
        <i/>
        <strike/>
        <sz val="10"/>
        <color theme="4" tint="-0.249977111117893"/>
        <rFont val="Arial"/>
        <family val="2"/>
      </rPr>
      <t>fonds visés à l'art.29bis(10)</t>
    </r>
    <r>
      <rPr>
        <i/>
        <sz val="10"/>
        <rFont val="Arial"/>
        <family val="2"/>
      </rPr>
      <t xml:space="preserve"> réduite de la SCB non destinée exclusivement au logement) :</t>
    </r>
  </si>
  <si>
    <t>Version révisée conformément à l'article 29bis, tel qu'en vigueur depuis le XX/XX/XX</t>
  </si>
  <si>
    <r>
      <t>1.    Zone soumise à la réalisation accrue de logement abordable (Log-abo) selon l'art.29</t>
    </r>
    <r>
      <rPr>
        <i/>
        <sz val="10"/>
        <color theme="4" tint="-0.249977111117893"/>
        <rFont val="Arial"/>
        <family val="2"/>
      </rPr>
      <t>bis</t>
    </r>
    <r>
      <rPr>
        <sz val="10"/>
        <color theme="4" tint="-0.249977111117893"/>
        <rFont val="Arial"/>
        <family val="2"/>
      </rPr>
      <t xml:space="preserve"> :</t>
    </r>
  </si>
  <si>
    <r>
      <rPr>
        <sz val="10"/>
        <color theme="4" tint="-0.249977111117893"/>
        <rFont val="Arial"/>
        <family val="2"/>
      </rPr>
      <t xml:space="preserve">2. </t>
    </r>
    <r>
      <rPr>
        <sz val="10"/>
        <rFont val="Arial"/>
        <family val="2"/>
      </rPr>
      <t xml:space="preserve">   Part de la surface construite brute (SCB) à réserver pour le logement abordable (Log-abo) selon l'art.29</t>
    </r>
    <r>
      <rPr>
        <i/>
        <sz val="10"/>
        <rFont val="Arial"/>
        <family val="2"/>
      </rPr>
      <t>bis</t>
    </r>
    <r>
      <rPr>
        <sz val="10"/>
        <rFont val="Arial"/>
        <family val="2"/>
      </rPr>
      <t xml:space="preserve"> :</t>
    </r>
  </si>
  <si>
    <r>
      <rPr>
        <sz val="10"/>
        <color theme="4" tint="-0.249977111117893"/>
        <rFont val="Arial"/>
        <family val="2"/>
      </rPr>
      <t>3.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  Surface du terrain à bâtir brut de la zone concernée :</t>
    </r>
  </si>
  <si>
    <r>
      <rPr>
        <sz val="10"/>
        <color theme="4" tint="-0.249977111117893"/>
        <rFont val="Arial"/>
        <family val="2"/>
      </rPr>
      <t xml:space="preserve">4.   </t>
    </r>
    <r>
      <rPr>
        <sz val="10"/>
        <rFont val="Arial"/>
        <family val="2"/>
      </rPr>
      <t>Surface du terrain à bâtir brut à réserver à la viabilisation du projet (estimation)</t>
    </r>
  </si>
  <si>
    <r>
      <rPr>
        <sz val="10"/>
        <color theme="4" tint="-0.249977111117893"/>
        <rFont val="Arial"/>
        <family val="2"/>
      </rPr>
      <t xml:space="preserve">5.   </t>
    </r>
    <r>
      <rPr>
        <sz val="10"/>
        <rFont val="Arial"/>
        <family val="2"/>
      </rPr>
      <t xml:space="preserve">SCB </t>
    </r>
    <r>
      <rPr>
        <u/>
        <sz val="10"/>
        <rFont val="Arial"/>
        <family val="2"/>
      </rPr>
      <t>maximale</t>
    </r>
    <r>
      <rPr>
        <sz val="10"/>
        <rFont val="Arial"/>
        <family val="2"/>
      </rPr>
      <t xml:space="preserve"> qui pourra être dédiée selon le PAP à des fonctions autres que le logement (p.ex. commerce)</t>
    </r>
  </si>
  <si>
    <r>
      <rPr>
        <sz val="10"/>
        <color theme="4" tint="-0.249977111117893"/>
        <rFont val="Arial"/>
        <family val="2"/>
      </rPr>
      <t xml:space="preserve">6.  </t>
    </r>
    <r>
      <rPr>
        <sz val="10"/>
        <rFont val="Arial"/>
        <family val="2"/>
      </rPr>
      <t xml:space="preserve"> SCB </t>
    </r>
    <r>
      <rPr>
        <u/>
        <sz val="10"/>
        <rFont val="Arial"/>
        <family val="2"/>
      </rPr>
      <t>minimale</t>
    </r>
    <r>
      <rPr>
        <sz val="10"/>
        <rFont val="Arial"/>
        <family val="2"/>
      </rPr>
      <t xml:space="preserve"> qui sera dédiée selon le PAP à des fonctions autres que le logement</t>
    </r>
  </si>
  <si>
    <r>
      <rPr>
        <sz val="10"/>
        <color theme="4" tint="-0.249977111117893"/>
        <rFont val="Arial"/>
        <family val="2"/>
      </rPr>
      <t xml:space="preserve">7.  </t>
    </r>
    <r>
      <rPr>
        <sz val="10"/>
        <rFont val="Arial"/>
        <family val="2"/>
      </rPr>
      <t xml:space="preserve"> SCB maximale restante selon le PAG qui sera </t>
    </r>
    <r>
      <rPr>
        <u/>
        <sz val="10"/>
        <rFont val="Arial"/>
        <family val="2"/>
      </rPr>
      <t>exclusivement</t>
    </r>
    <r>
      <rPr>
        <sz val="10"/>
        <rFont val="Arial"/>
        <family val="2"/>
      </rPr>
      <t xml:space="preserve"> réservée à du logement</t>
    </r>
  </si>
  <si>
    <r>
      <rPr>
        <sz val="10"/>
        <color theme="4" tint="-0.249977111117893"/>
        <rFont val="Arial"/>
        <family val="2"/>
      </rPr>
      <t xml:space="preserve">8.   </t>
    </r>
    <r>
      <rPr>
        <sz val="10"/>
        <rFont val="Arial"/>
        <family val="2"/>
      </rPr>
      <t>SCB supplémentaire admise selon l'art.29</t>
    </r>
    <r>
      <rPr>
        <i/>
        <sz val="10"/>
        <rFont val="Arial"/>
        <family val="2"/>
      </rPr>
      <t>bis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 xml:space="preserve">(10% de la SCB résultant du CUS fixé par le PAG </t>
    </r>
    <r>
      <rPr>
        <i/>
        <strike/>
        <sz val="10"/>
        <color theme="4" tint="-0.249977111117893"/>
        <rFont val="Arial"/>
        <family val="2"/>
      </rPr>
      <t>pour les</t>
    </r>
  </si>
  <si>
    <r>
      <rPr>
        <sz val="10"/>
        <color theme="4" tint="-0.249977111117893"/>
        <rFont val="Arial"/>
        <family val="2"/>
      </rPr>
      <t xml:space="preserve">9.   </t>
    </r>
    <r>
      <rPr>
        <sz val="10"/>
        <rFont val="Arial"/>
        <family val="2"/>
      </rPr>
      <t>SCB maximale admise pour le PAP, conformément à l'art.29</t>
    </r>
    <r>
      <rPr>
        <i/>
        <sz val="10"/>
        <rFont val="Arial"/>
        <family val="2"/>
      </rPr>
      <t>bis</t>
    </r>
  </si>
  <si>
    <r>
      <rPr>
        <sz val="10"/>
        <color theme="4" tint="-0.249977111117893"/>
        <rFont val="Arial"/>
        <family val="2"/>
      </rPr>
      <t xml:space="preserve">10. </t>
    </r>
    <r>
      <rPr>
        <sz val="10"/>
        <rFont val="Arial"/>
        <family val="2"/>
      </rPr>
      <t>Rapport entre la SCB maximale admise pour le PAP et celle résultant du CUS fixé au PAG :</t>
    </r>
  </si>
  <si>
    <t xml:space="preserve">du marché privé   </t>
  </si>
  <si>
    <r>
      <t>(</t>
    </r>
    <r>
      <rPr>
        <b/>
        <u/>
        <sz val="8"/>
        <color theme="4" tint="-0.249977111117893"/>
        <rFont val="Arial"/>
        <family val="2"/>
      </rPr>
      <t>avec</t>
    </r>
    <r>
      <rPr>
        <b/>
        <sz val="8"/>
        <color theme="4" tint="-0.249977111117893"/>
        <rFont val="Arial"/>
        <family val="2"/>
      </rPr>
      <t xml:space="preserve"> logements abordables) </t>
    </r>
  </si>
  <si>
    <r>
      <t>Détermination du potentiel constructible en application de l'article 29</t>
    </r>
    <r>
      <rPr>
        <b/>
        <i/>
        <sz val="22"/>
        <rFont val="Arial"/>
        <family val="2"/>
      </rPr>
      <t>bis (</t>
    </r>
    <r>
      <rPr>
        <b/>
        <i/>
        <u/>
        <sz val="22"/>
        <rFont val="Arial"/>
        <family val="2"/>
      </rPr>
      <t>à partir de 2026</t>
    </r>
    <r>
      <rPr>
        <b/>
        <i/>
        <sz val="22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</si>
</sst>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i/>
      <sz val="2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i/>
      <sz val="9"/>
      <name val="Arial Narrow"/>
      <family val="2"/>
    </font>
    <font>
      <b/>
      <i/>
      <sz val="10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i/>
      <vertAlign val="superscript"/>
      <sz val="9"/>
      <name val="Arial"/>
      <family val="2"/>
    </font>
    <font>
      <i/>
      <sz val="11"/>
      <color theme="4" tint="-0.249977111117893"/>
      <name val="Calibri"/>
      <family val="2"/>
      <scheme val="minor"/>
    </font>
    <font>
      <u/>
      <sz val="10"/>
      <name val="Arial"/>
      <family val="2"/>
    </font>
    <font>
      <i/>
      <sz val="10"/>
      <color theme="4" tint="-0.249977111117893"/>
      <name val="Arial"/>
      <family val="2"/>
    </font>
    <font>
      <i/>
      <strike/>
      <sz val="10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b/>
      <u/>
      <sz val="8"/>
      <color theme="4" tint="-0.249977111117893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b/>
      <i/>
      <u/>
      <sz val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Alignment="1">
      <alignment horizontal="left" vertical="center"/>
    </xf>
    <xf numFmtId="0" fontId="1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Alignment="1">
      <alignment vertical="center"/>
    </xf>
    <xf numFmtId="0" fontId="6" fillId="2" borderId="0" xfId="0" applyNumberFormat="1" applyFont="1" applyFill="1" applyAlignment="1">
      <alignment vertical="center"/>
    </xf>
    <xf numFmtId="0" fontId="1" fillId="2" borderId="2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0" fontId="1" fillId="2" borderId="4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Alignment="1">
      <alignment vertical="center"/>
    </xf>
    <xf numFmtId="0" fontId="1" fillId="2" borderId="2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vertical="center"/>
    </xf>
    <xf numFmtId="0" fontId="11" fillId="2" borderId="6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Alignment="1">
      <alignment vertical="center"/>
    </xf>
    <xf numFmtId="0" fontId="1" fillId="2" borderId="5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left" vertical="center"/>
    </xf>
    <xf numFmtId="0" fontId="14" fillId="2" borderId="0" xfId="0" applyNumberFormat="1" applyFont="1" applyFill="1" applyBorder="1" applyAlignment="1">
      <alignment horizontal="left" vertical="center"/>
    </xf>
    <xf numFmtId="0" fontId="13" fillId="2" borderId="0" xfId="0" applyNumberFormat="1" applyFont="1" applyFill="1" applyBorder="1" applyAlignment="1">
      <alignment vertical="center"/>
    </xf>
    <xf numFmtId="0" fontId="1" fillId="2" borderId="6" xfId="0" applyNumberFormat="1" applyFont="1" applyFill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right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right" vertical="center"/>
    </xf>
    <xf numFmtId="0" fontId="16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vertical="center"/>
    </xf>
    <xf numFmtId="0" fontId="4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 vertical="center"/>
    </xf>
    <xf numFmtId="0" fontId="13" fillId="2" borderId="0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vertical="center"/>
    </xf>
    <xf numFmtId="2" fontId="13" fillId="2" borderId="1" xfId="0" applyNumberFormat="1" applyFont="1" applyFill="1" applyBorder="1" applyAlignment="1">
      <alignment horizontal="right" vertical="center"/>
    </xf>
    <xf numFmtId="0" fontId="10" fillId="2" borderId="0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7" fillId="2" borderId="0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left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vertical="center"/>
    </xf>
    <xf numFmtId="0" fontId="4" fillId="2" borderId="8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3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right" vertical="center"/>
    </xf>
    <xf numFmtId="3" fontId="13" fillId="3" borderId="1" xfId="0" applyNumberFormat="1" applyFont="1" applyFill="1" applyBorder="1" applyAlignment="1">
      <alignment horizontal="right" vertical="center"/>
    </xf>
    <xf numFmtId="2" fontId="2" fillId="2" borderId="0" xfId="0" applyNumberFormat="1" applyFont="1" applyFill="1" applyBorder="1" applyAlignment="1">
      <alignment vertical="center"/>
    </xf>
    <xf numFmtId="0" fontId="0" fillId="2" borderId="6" xfId="0" applyFill="1" applyBorder="1"/>
    <xf numFmtId="0" fontId="1" fillId="2" borderId="7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0" fillId="2" borderId="8" xfId="0" applyFill="1" applyBorder="1"/>
    <xf numFmtId="0" fontId="2" fillId="2" borderId="1" xfId="0" applyNumberFormat="1" applyFont="1" applyFill="1" applyBorder="1" applyAlignment="1">
      <alignment horizontal="left" vertical="center"/>
    </xf>
    <xf numFmtId="0" fontId="1" fillId="2" borderId="8" xfId="0" applyNumberFormat="1" applyFont="1" applyFill="1" applyBorder="1" applyAlignment="1">
      <alignment horizontal="left" vertical="center"/>
    </xf>
    <xf numFmtId="0" fontId="1" fillId="2" borderId="9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left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vertical="center"/>
    </xf>
    <xf numFmtId="0" fontId="0" fillId="2" borderId="10" xfId="0" applyFill="1" applyBorder="1"/>
    <xf numFmtId="0" fontId="18" fillId="2" borderId="11" xfId="0" applyFont="1" applyFill="1" applyBorder="1" applyAlignment="1">
      <alignment horizontal="right"/>
    </xf>
    <xf numFmtId="0" fontId="21" fillId="2" borderId="0" xfId="0" applyNumberFormat="1" applyFont="1" applyFill="1" applyBorder="1" applyAlignment="1">
      <alignment horizontal="left" vertical="center"/>
    </xf>
    <xf numFmtId="4" fontId="13" fillId="0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4" fillId="2" borderId="0" xfId="0" applyNumberFormat="1" applyFont="1" applyFill="1" applyBorder="1" applyAlignment="1">
      <alignment vertical="center"/>
    </xf>
    <xf numFmtId="4" fontId="13" fillId="3" borderId="0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/>
    </xf>
    <xf numFmtId="0" fontId="26" fillId="2" borderId="0" xfId="0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W$2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323850</xdr:colOff>
          <xdr:row>23</xdr:row>
          <xdr:rowOff>171450</xdr:rowOff>
        </xdr:from>
        <xdr:to>
          <xdr:col>20</xdr:col>
          <xdr:colOff>638175</xdr:colOff>
          <xdr:row>25</xdr:row>
          <xdr:rowOff>28575</xdr:rowOff>
        </xdr:to>
        <xdr:sp macro="" textlink="">
          <xdr:nvSpPr>
            <xdr:cNvPr id="1028" name="Check Box 4" descr="test&#10;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75"/>
  <sheetViews>
    <sheetView tabSelected="1" zoomScaleNormal="100" workbookViewId="0">
      <selection activeCell="Z31" sqref="Z31"/>
    </sheetView>
  </sheetViews>
  <sheetFormatPr defaultColWidth="11.42578125" defaultRowHeight="15" x14ac:dyDescent="0.25"/>
  <cols>
    <col min="1" max="1" width="1.42578125" style="6" customWidth="1"/>
    <col min="2" max="2" width="4.28515625" style="2" customWidth="1"/>
    <col min="3" max="3" width="1.28515625" style="2" customWidth="1"/>
    <col min="4" max="4" width="7.85546875" style="46" customWidth="1"/>
    <col min="5" max="5" width="1.28515625" style="6" customWidth="1"/>
    <col min="6" max="6" width="8.5703125" style="2" customWidth="1"/>
    <col min="7" max="7" width="7.85546875" style="45" customWidth="1"/>
    <col min="8" max="8" width="1.28515625" style="46" customWidth="1"/>
    <col min="9" max="9" width="7.85546875" style="6" customWidth="1"/>
    <col min="10" max="10" width="1.28515625" style="6" customWidth="1"/>
    <col min="11" max="11" width="8.5703125" style="2" customWidth="1"/>
    <col min="12" max="12" width="7.85546875" style="45" customWidth="1"/>
    <col min="13" max="13" width="1.28515625" style="46" customWidth="1"/>
    <col min="14" max="14" width="7.85546875" style="6" customWidth="1"/>
    <col min="15" max="15" width="1.28515625" style="6" customWidth="1"/>
    <col min="16" max="16" width="8.5703125" style="2" customWidth="1"/>
    <col min="17" max="17" width="7.85546875" style="45" customWidth="1"/>
    <col min="18" max="18" width="1.28515625" style="46" customWidth="1"/>
    <col min="19" max="19" width="12.7109375" style="6" customWidth="1"/>
    <col min="20" max="20" width="1.28515625" style="6" customWidth="1"/>
    <col min="21" max="21" width="12.7109375" style="6" customWidth="1"/>
    <col min="22" max="22" width="1.28515625" style="6" customWidth="1"/>
    <col min="23" max="23" width="8.5703125" style="2" customWidth="1"/>
    <col min="24" max="24" width="12.7109375" style="45" customWidth="1"/>
    <col min="25" max="25" width="1.28515625" style="6" customWidth="1"/>
    <col min="26" max="26" width="12.7109375" style="2" customWidth="1"/>
    <col min="27" max="27" width="12.7109375" style="6" customWidth="1"/>
    <col min="28" max="28" width="1.28515625" style="6" customWidth="1"/>
    <col min="29" max="29" width="12.7109375" style="45" customWidth="1"/>
    <col min="30" max="30" width="1.28515625" style="6" customWidth="1"/>
    <col min="31" max="31" width="4.28515625" style="2" customWidth="1"/>
    <col min="32" max="16384" width="11.42578125" style="66"/>
  </cols>
  <sheetData>
    <row r="1" spans="1:31" s="6" customFormat="1" ht="36" customHeight="1" x14ac:dyDescent="0.25">
      <c r="A1" s="8"/>
      <c r="B1" s="67" t="s">
        <v>48</v>
      </c>
      <c r="C1" s="9"/>
      <c r="D1" s="10"/>
      <c r="E1" s="11"/>
      <c r="F1" s="9"/>
      <c r="G1" s="12"/>
      <c r="H1" s="10"/>
      <c r="I1" s="11"/>
      <c r="J1" s="11"/>
      <c r="K1" s="9"/>
      <c r="L1" s="12"/>
      <c r="M1" s="10"/>
      <c r="N1" s="11"/>
      <c r="O1" s="11"/>
      <c r="P1" s="9"/>
      <c r="Q1" s="12"/>
      <c r="R1" s="10"/>
      <c r="S1" s="11"/>
      <c r="T1" s="11"/>
      <c r="U1" s="11"/>
      <c r="V1" s="11"/>
      <c r="W1" s="9"/>
      <c r="X1" s="12"/>
      <c r="Y1" s="11"/>
      <c r="Z1" s="9"/>
      <c r="AA1" s="11"/>
      <c r="AB1" s="11"/>
      <c r="AC1" s="12"/>
      <c r="AD1" s="11"/>
      <c r="AE1" s="13"/>
    </row>
    <row r="2" spans="1:31" s="3" customFormat="1" ht="36" customHeight="1" x14ac:dyDescent="0.25">
      <c r="A2" s="14"/>
      <c r="B2" s="56"/>
      <c r="C2" s="15"/>
      <c r="D2" s="16"/>
      <c r="E2" s="17"/>
      <c r="F2" s="15"/>
      <c r="G2" s="18"/>
      <c r="H2" s="16"/>
      <c r="I2" s="17"/>
      <c r="J2" s="17"/>
      <c r="K2" s="15"/>
      <c r="L2" s="18"/>
      <c r="M2" s="16"/>
      <c r="N2" s="17"/>
      <c r="O2" s="17"/>
      <c r="P2" s="15"/>
      <c r="Q2" s="18"/>
      <c r="R2" s="16"/>
      <c r="S2" s="17"/>
      <c r="T2" s="17"/>
      <c r="U2" s="17"/>
      <c r="V2" s="17"/>
      <c r="W2" s="15"/>
      <c r="X2" s="18"/>
      <c r="Y2" s="17"/>
      <c r="Z2" s="15"/>
      <c r="AA2" s="17"/>
      <c r="AB2" s="17"/>
      <c r="AC2" s="94" t="s">
        <v>35</v>
      </c>
      <c r="AD2" s="17"/>
      <c r="AE2" s="19"/>
    </row>
    <row r="3" spans="1:31" s="6" customFormat="1" ht="12.75" customHeight="1" x14ac:dyDescent="0.25">
      <c r="A3" s="8"/>
      <c r="B3" s="9"/>
      <c r="C3" s="9"/>
      <c r="D3" s="10"/>
      <c r="E3" s="11"/>
      <c r="F3" s="9"/>
      <c r="G3" s="12"/>
      <c r="H3" s="10"/>
      <c r="I3" s="11"/>
      <c r="J3" s="11"/>
      <c r="K3" s="9"/>
      <c r="L3" s="12"/>
      <c r="M3" s="10"/>
      <c r="N3" s="11"/>
      <c r="O3" s="11"/>
      <c r="P3" s="9"/>
      <c r="Q3" s="12"/>
      <c r="R3" s="10"/>
      <c r="S3" s="11"/>
      <c r="T3" s="11"/>
      <c r="U3" s="11"/>
      <c r="V3" s="11"/>
      <c r="W3" s="9"/>
      <c r="X3" s="12"/>
      <c r="Y3" s="11"/>
      <c r="Z3" s="9"/>
      <c r="AA3" s="11"/>
      <c r="AB3" s="11"/>
      <c r="AC3" s="12"/>
      <c r="AD3" s="11"/>
      <c r="AE3" s="13"/>
    </row>
    <row r="4" spans="1:31" s="7" customFormat="1" ht="18.75" x14ac:dyDescent="0.25">
      <c r="A4" s="14"/>
      <c r="B4" s="15" t="s">
        <v>3</v>
      </c>
      <c r="C4" s="15"/>
      <c r="D4" s="16"/>
      <c r="E4" s="17"/>
      <c r="F4" s="15"/>
      <c r="G4" s="18"/>
      <c r="H4" s="16"/>
      <c r="I4" s="17"/>
      <c r="J4" s="17"/>
      <c r="K4" s="15"/>
      <c r="L4" s="18"/>
      <c r="M4" s="16"/>
      <c r="N4" s="17"/>
      <c r="O4" s="17"/>
      <c r="P4" s="15"/>
      <c r="Q4" s="18"/>
      <c r="R4" s="16"/>
      <c r="S4" s="17"/>
      <c r="T4" s="17"/>
      <c r="U4" s="17"/>
      <c r="V4" s="17"/>
      <c r="W4" s="15"/>
      <c r="X4" s="71"/>
      <c r="Y4" s="71"/>
      <c r="Z4" s="71"/>
      <c r="AA4" s="71"/>
      <c r="AB4" s="71"/>
      <c r="AC4" s="71"/>
      <c r="AD4" s="17"/>
      <c r="AE4" s="19"/>
    </row>
    <row r="5" spans="1:31" s="7" customFormat="1" ht="18.75" x14ac:dyDescent="0.25">
      <c r="A5" s="14"/>
      <c r="B5" s="57" t="s">
        <v>4</v>
      </c>
      <c r="C5" s="15"/>
      <c r="D5" s="16"/>
      <c r="E5" s="17"/>
      <c r="F5" s="15"/>
      <c r="G5" s="18"/>
      <c r="H5" s="16"/>
      <c r="I5" s="17"/>
      <c r="J5" s="17"/>
      <c r="K5" s="15"/>
      <c r="L5" s="18"/>
      <c r="M5" s="16"/>
      <c r="N5" s="17"/>
      <c r="O5" s="17"/>
      <c r="P5" s="15"/>
      <c r="Q5" s="18"/>
      <c r="R5" s="16"/>
      <c r="S5" s="17"/>
      <c r="T5" s="17"/>
      <c r="U5" s="17"/>
      <c r="V5" s="17"/>
      <c r="W5" s="15"/>
      <c r="X5" s="18"/>
      <c r="Y5" s="17"/>
      <c r="Z5" s="15"/>
      <c r="AA5" s="17"/>
      <c r="AB5" s="17"/>
      <c r="AC5" s="18"/>
      <c r="AD5" s="17"/>
      <c r="AE5" s="19"/>
    </row>
    <row r="6" spans="1:31" s="22" customFormat="1" ht="12.75" customHeight="1" x14ac:dyDescent="0.25">
      <c r="A6" s="58"/>
      <c r="B6" s="59"/>
      <c r="C6" s="60"/>
      <c r="D6" s="54"/>
      <c r="E6" s="59"/>
      <c r="F6" s="60"/>
      <c r="G6" s="61"/>
      <c r="H6" s="54"/>
      <c r="I6" s="59"/>
      <c r="J6" s="59"/>
      <c r="K6" s="60"/>
      <c r="L6" s="61"/>
      <c r="M6" s="54"/>
      <c r="N6" s="59"/>
      <c r="O6" s="59"/>
      <c r="P6" s="60"/>
      <c r="Q6" s="61"/>
      <c r="R6" s="54"/>
      <c r="S6" s="59"/>
      <c r="T6" s="59"/>
      <c r="U6" s="59"/>
      <c r="V6" s="59"/>
      <c r="W6" s="60"/>
      <c r="X6" s="61"/>
      <c r="Y6" s="59"/>
      <c r="Z6" s="60"/>
      <c r="AA6" s="59"/>
      <c r="AB6" s="59"/>
      <c r="AC6" s="61"/>
      <c r="AD6" s="59"/>
      <c r="AE6" s="62"/>
    </row>
    <row r="7" spans="1:31" s="6" customFormat="1" ht="12.75" customHeight="1" x14ac:dyDescent="0.25">
      <c r="A7" s="23"/>
      <c r="B7" s="9"/>
      <c r="C7" s="9"/>
      <c r="D7" s="10"/>
      <c r="E7" s="11"/>
      <c r="F7" s="9"/>
      <c r="G7" s="12"/>
      <c r="H7" s="10"/>
      <c r="I7" s="11"/>
      <c r="J7" s="11"/>
      <c r="K7" s="9"/>
      <c r="L7" s="12"/>
      <c r="M7" s="10"/>
      <c r="N7" s="11"/>
      <c r="O7" s="11"/>
      <c r="P7" s="9"/>
      <c r="Q7" s="12"/>
      <c r="R7" s="10"/>
      <c r="S7" s="11"/>
      <c r="T7" s="11"/>
      <c r="U7" s="11"/>
      <c r="V7" s="11"/>
      <c r="W7" s="9"/>
      <c r="X7" s="12"/>
      <c r="Y7" s="11"/>
      <c r="Z7" s="9"/>
      <c r="AA7" s="11"/>
      <c r="AB7" s="11"/>
      <c r="AC7" s="12"/>
      <c r="AD7" s="11"/>
      <c r="AE7" s="13"/>
    </row>
    <row r="8" spans="1:31" s="29" customFormat="1" ht="18.75" x14ac:dyDescent="0.25">
      <c r="A8" s="24"/>
      <c r="B8" s="15" t="s">
        <v>5</v>
      </c>
      <c r="C8" s="25"/>
      <c r="D8" s="16"/>
      <c r="E8" s="26"/>
      <c r="F8" s="25"/>
      <c r="G8" s="27"/>
      <c r="H8" s="16"/>
      <c r="I8" s="26"/>
      <c r="J8" s="26"/>
      <c r="K8" s="25"/>
      <c r="L8" s="27"/>
      <c r="M8" s="16"/>
      <c r="N8" s="26"/>
      <c r="O8" s="26"/>
      <c r="P8" s="25"/>
      <c r="Q8" s="27"/>
      <c r="R8" s="16"/>
      <c r="S8" s="26"/>
      <c r="T8" s="26"/>
      <c r="U8" s="26"/>
      <c r="V8" s="26"/>
      <c r="W8" s="25"/>
      <c r="X8" s="27"/>
      <c r="Y8" s="26"/>
      <c r="Z8" s="25"/>
      <c r="AA8" s="26"/>
      <c r="AB8" s="26"/>
      <c r="AC8" s="27"/>
      <c r="AD8" s="26"/>
      <c r="AE8" s="28"/>
    </row>
    <row r="9" spans="1:31" s="29" customFormat="1" ht="18.75" x14ac:dyDescent="0.25">
      <c r="A9" s="24"/>
      <c r="B9" s="15"/>
      <c r="C9" s="25"/>
      <c r="D9" s="16"/>
      <c r="E9" s="26"/>
      <c r="F9" s="25"/>
      <c r="G9" s="27"/>
      <c r="H9" s="16"/>
      <c r="I9" s="26"/>
      <c r="J9" s="26"/>
      <c r="K9" s="25"/>
      <c r="L9" s="27"/>
      <c r="M9" s="16"/>
      <c r="N9" s="26"/>
      <c r="O9" s="26"/>
      <c r="P9" s="25"/>
      <c r="Q9" s="27"/>
      <c r="R9" s="16"/>
      <c r="S9" s="26"/>
      <c r="T9" s="26"/>
      <c r="U9" s="26"/>
      <c r="V9" s="26"/>
      <c r="W9" s="25"/>
      <c r="X9" s="27"/>
      <c r="Y9" s="26"/>
      <c r="Z9" s="25"/>
      <c r="AA9" s="26"/>
      <c r="AB9" s="26"/>
      <c r="AC9" s="27"/>
      <c r="AD9" s="26"/>
      <c r="AE9" s="28"/>
    </row>
    <row r="10" spans="1:31" s="6" customFormat="1" ht="12.75" x14ac:dyDescent="0.25">
      <c r="A10" s="30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5"/>
      <c r="R10" s="4"/>
      <c r="S10" s="3"/>
      <c r="T10" s="33"/>
      <c r="U10" s="33"/>
      <c r="V10" s="33"/>
      <c r="W10" s="1"/>
      <c r="X10" s="5"/>
      <c r="Y10" s="3"/>
      <c r="Z10" s="1"/>
      <c r="AA10" s="3"/>
      <c r="AB10" s="3"/>
      <c r="AC10" s="3"/>
      <c r="AD10" s="33"/>
      <c r="AE10" s="34"/>
    </row>
    <row r="11" spans="1:31" s="6" customFormat="1" ht="12.75" x14ac:dyDescent="0.25">
      <c r="A11" s="30"/>
      <c r="B11" s="21"/>
      <c r="C11" s="1"/>
      <c r="D11" s="1"/>
      <c r="E11" s="3"/>
      <c r="F11" s="1"/>
      <c r="G11" s="3"/>
      <c r="H11" s="3"/>
      <c r="I11" s="5"/>
      <c r="J11" s="3"/>
      <c r="K11" s="31"/>
      <c r="L11" s="3"/>
      <c r="M11" s="20"/>
      <c r="N11" s="3"/>
      <c r="O11" s="3"/>
      <c r="P11" s="1"/>
      <c r="Q11" s="5"/>
      <c r="R11" s="4"/>
      <c r="S11" s="3"/>
      <c r="T11" s="3"/>
      <c r="U11" s="3"/>
      <c r="V11" s="3"/>
      <c r="W11" s="1"/>
      <c r="X11" s="5"/>
      <c r="Y11" s="3"/>
      <c r="Z11" s="1"/>
      <c r="AA11" s="3"/>
      <c r="AB11" s="3"/>
      <c r="AC11" s="5"/>
      <c r="AD11" s="3"/>
      <c r="AE11" s="34"/>
    </row>
    <row r="12" spans="1:31" s="6" customFormat="1" ht="12.75" x14ac:dyDescent="0.25">
      <c r="A12" s="35"/>
      <c r="B12" s="1"/>
      <c r="C12" s="1"/>
      <c r="D12" s="3"/>
      <c r="E12" s="3"/>
      <c r="F12" s="21"/>
      <c r="G12" s="5"/>
      <c r="H12" s="4"/>
      <c r="I12" s="3"/>
      <c r="J12" s="3"/>
      <c r="K12" s="1"/>
      <c r="L12" s="5"/>
      <c r="M12" s="1"/>
      <c r="N12" s="36" t="s">
        <v>6</v>
      </c>
      <c r="O12" s="36"/>
      <c r="P12" s="36" t="s">
        <v>7</v>
      </c>
      <c r="Q12" s="36"/>
      <c r="R12" s="37"/>
      <c r="S12" s="36" t="s">
        <v>6</v>
      </c>
      <c r="T12" s="36"/>
      <c r="U12" s="36" t="s">
        <v>7</v>
      </c>
      <c r="V12" s="3"/>
      <c r="W12" s="32"/>
      <c r="X12" s="36" t="s">
        <v>6</v>
      </c>
      <c r="Y12" s="36"/>
      <c r="Z12" s="36" t="s">
        <v>7</v>
      </c>
      <c r="AA12" s="36"/>
      <c r="AB12" s="32"/>
      <c r="AC12" s="36" t="s">
        <v>7</v>
      </c>
      <c r="AD12" s="3"/>
      <c r="AE12" s="34"/>
    </row>
    <row r="13" spans="1:31" s="6" customFormat="1" ht="18.75" customHeight="1" x14ac:dyDescent="0.25">
      <c r="A13" s="30"/>
      <c r="B13" s="1" t="s">
        <v>8</v>
      </c>
      <c r="C13" s="1"/>
      <c r="D13" s="4"/>
      <c r="E13" s="3"/>
      <c r="F13" s="1"/>
      <c r="G13" s="5"/>
      <c r="H13" s="4"/>
      <c r="I13" s="3"/>
      <c r="J13" s="3"/>
      <c r="K13" s="1"/>
      <c r="L13" s="5"/>
      <c r="M13" s="38" t="s">
        <v>9</v>
      </c>
      <c r="N13" s="70"/>
      <c r="O13" s="39" t="s">
        <v>10</v>
      </c>
      <c r="P13" s="70"/>
      <c r="Q13" s="40"/>
      <c r="R13" s="38" t="s">
        <v>11</v>
      </c>
      <c r="S13" s="71"/>
      <c r="T13" s="39" t="s">
        <v>10</v>
      </c>
      <c r="U13" s="71"/>
      <c r="V13" s="3"/>
      <c r="W13" s="38" t="s">
        <v>12</v>
      </c>
      <c r="X13" s="71"/>
      <c r="Y13" s="39" t="s">
        <v>10</v>
      </c>
      <c r="Z13" s="71"/>
      <c r="AA13" s="38" t="s">
        <v>0</v>
      </c>
      <c r="AB13" s="1"/>
      <c r="AC13" s="71"/>
      <c r="AD13" s="3"/>
      <c r="AE13" s="34"/>
    </row>
    <row r="14" spans="1:31" s="6" customFormat="1" ht="18.75" customHeight="1" x14ac:dyDescent="0.25">
      <c r="A14" s="30"/>
      <c r="B14" s="1"/>
      <c r="C14" s="1"/>
      <c r="D14" s="4"/>
      <c r="E14" s="3"/>
      <c r="F14" s="1"/>
      <c r="G14" s="5"/>
      <c r="H14" s="4"/>
      <c r="I14" s="3"/>
      <c r="J14" s="3"/>
      <c r="K14" s="1"/>
      <c r="L14" s="5"/>
      <c r="M14" s="38"/>
      <c r="N14" s="41"/>
      <c r="O14" s="39"/>
      <c r="P14" s="41"/>
      <c r="Q14" s="40"/>
      <c r="R14" s="38"/>
      <c r="S14" s="42"/>
      <c r="T14" s="39"/>
      <c r="U14" s="42"/>
      <c r="V14" s="3"/>
      <c r="W14" s="38"/>
      <c r="X14" s="42"/>
      <c r="Y14" s="39"/>
      <c r="Z14" s="42"/>
      <c r="AA14" s="38"/>
      <c r="AB14" s="1"/>
      <c r="AC14" s="42"/>
      <c r="AD14" s="3"/>
      <c r="AE14" s="34"/>
    </row>
    <row r="15" spans="1:31" s="6" customFormat="1" ht="18.75" customHeight="1" x14ac:dyDescent="0.25">
      <c r="A15" s="30"/>
      <c r="B15" s="1"/>
      <c r="C15" s="1"/>
      <c r="D15" s="4"/>
      <c r="E15" s="3"/>
      <c r="F15" s="1"/>
      <c r="G15" s="5"/>
      <c r="H15" s="4"/>
      <c r="I15" s="3"/>
      <c r="J15" s="3"/>
      <c r="K15" s="1"/>
      <c r="L15" s="5"/>
      <c r="M15" s="38"/>
      <c r="N15" s="41"/>
      <c r="O15" s="39"/>
      <c r="P15" s="41"/>
      <c r="Q15" s="40"/>
      <c r="R15" s="38"/>
      <c r="S15" s="42"/>
      <c r="T15" s="39"/>
      <c r="U15" s="42"/>
      <c r="V15" s="3"/>
      <c r="W15" s="38"/>
      <c r="X15" s="42"/>
      <c r="Y15" s="39"/>
      <c r="Z15" s="42"/>
      <c r="AA15" s="38"/>
      <c r="AB15" s="1"/>
      <c r="AC15" s="42"/>
      <c r="AD15" s="3"/>
      <c r="AE15" s="34"/>
    </row>
    <row r="16" spans="1:31" s="6" customFormat="1" ht="13.5" customHeight="1" x14ac:dyDescent="0.25">
      <c r="A16" s="35"/>
      <c r="B16" s="3"/>
      <c r="C16" s="1"/>
      <c r="D16" s="3"/>
      <c r="E16" s="3"/>
      <c r="F16" s="21"/>
      <c r="G16" s="5"/>
      <c r="H16" s="4"/>
      <c r="I16" s="3"/>
      <c r="J16" s="3"/>
      <c r="K16" s="3"/>
      <c r="L16" s="3"/>
      <c r="M16" s="3"/>
      <c r="N16" s="3"/>
      <c r="O16" s="3"/>
      <c r="P16" s="3"/>
      <c r="Q16" s="3"/>
      <c r="R16" s="1"/>
      <c r="S16" s="36" t="s">
        <v>6</v>
      </c>
      <c r="T16" s="36"/>
      <c r="U16" s="36" t="s">
        <v>7</v>
      </c>
      <c r="V16" s="3"/>
      <c r="W16" s="3"/>
      <c r="X16" s="3"/>
      <c r="Y16" s="36"/>
      <c r="Z16" s="37"/>
      <c r="AA16" s="36" t="s">
        <v>6</v>
      </c>
      <c r="AB16" s="36"/>
      <c r="AC16" s="36" t="s">
        <v>7</v>
      </c>
      <c r="AD16" s="3"/>
      <c r="AE16" s="34"/>
    </row>
    <row r="17" spans="1:31" s="6" customFormat="1" ht="18.75" customHeight="1" x14ac:dyDescent="0.25">
      <c r="A17" s="30"/>
      <c r="B17" s="1" t="s">
        <v>22</v>
      </c>
      <c r="C17" s="1"/>
      <c r="D17" s="4"/>
      <c r="E17" s="3"/>
      <c r="F17" s="1"/>
      <c r="G17" s="5"/>
      <c r="H17" s="4"/>
      <c r="I17" s="3"/>
      <c r="J17" s="3"/>
      <c r="K17" s="3"/>
      <c r="L17" s="3"/>
      <c r="M17" s="3"/>
      <c r="N17" s="3"/>
      <c r="O17" s="3"/>
      <c r="P17" s="3"/>
      <c r="Q17" s="38" t="s">
        <v>16</v>
      </c>
      <c r="R17" s="38"/>
      <c r="S17" s="63">
        <f>ROUNDUP(N13*$U$32/100,0)</f>
        <v>0</v>
      </c>
      <c r="T17" s="39" t="s">
        <v>10</v>
      </c>
      <c r="U17" s="63">
        <f>ROUNDDOWN(P13*$U$32/100,0)</f>
        <v>0</v>
      </c>
      <c r="V17" s="3"/>
      <c r="X17" s="3"/>
      <c r="Y17" s="53"/>
      <c r="Z17" s="38" t="s">
        <v>17</v>
      </c>
      <c r="AA17" s="64">
        <f>ROUNDUP(X13*($U$32-U40)*100,0)</f>
        <v>0</v>
      </c>
      <c r="AB17" s="39" t="s">
        <v>10</v>
      </c>
      <c r="AC17" s="64">
        <f>ROUNDDOWN(Z13*($U$32-U40)*100,0)</f>
        <v>0</v>
      </c>
      <c r="AD17" s="3"/>
      <c r="AE17" s="68" t="s">
        <v>14</v>
      </c>
    </row>
    <row r="18" spans="1:31" s="6" customFormat="1" ht="12.75" x14ac:dyDescent="0.25">
      <c r="A18" s="30"/>
      <c r="B18" s="1"/>
      <c r="C18" s="4"/>
      <c r="D18" s="3"/>
      <c r="E18" s="3"/>
      <c r="F18" s="1"/>
      <c r="G18" s="4"/>
      <c r="H18" s="3"/>
      <c r="I18" s="3"/>
      <c r="J18" s="3"/>
      <c r="K18" s="31"/>
      <c r="L18" s="3"/>
      <c r="M18" s="3"/>
      <c r="N18" s="3"/>
      <c r="O18" s="3"/>
      <c r="P18" s="3"/>
      <c r="Q18" s="1"/>
      <c r="R18" s="20"/>
      <c r="S18" s="3"/>
      <c r="T18" s="3"/>
      <c r="U18" s="3"/>
      <c r="V18" s="3"/>
      <c r="W18" s="3"/>
      <c r="X18" s="47"/>
      <c r="Y18" s="3"/>
      <c r="Z18" s="3"/>
      <c r="AA18" s="3"/>
      <c r="AB18" s="3"/>
      <c r="AC18" s="3"/>
      <c r="AD18" s="3"/>
      <c r="AE18" s="34"/>
    </row>
    <row r="19" spans="1:31" s="6" customFormat="1" ht="15" customHeight="1" x14ac:dyDescent="0.25">
      <c r="A19" s="3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1"/>
      <c r="R19" s="32"/>
      <c r="S19" s="36" t="s">
        <v>6</v>
      </c>
      <c r="T19" s="36"/>
      <c r="U19" s="36" t="s">
        <v>7</v>
      </c>
      <c r="V19" s="3"/>
      <c r="W19" s="3"/>
      <c r="X19" s="3"/>
      <c r="Y19" s="3"/>
      <c r="Z19" s="3"/>
      <c r="AA19" s="3"/>
      <c r="AB19" s="3"/>
      <c r="AC19" s="36" t="s">
        <v>7</v>
      </c>
      <c r="AD19" s="3"/>
      <c r="AE19" s="34"/>
    </row>
    <row r="20" spans="1:31" s="6" customFormat="1" ht="18.75" customHeight="1" x14ac:dyDescent="0.25">
      <c r="A20" s="30"/>
      <c r="B20" s="3"/>
      <c r="C20" s="1"/>
      <c r="D20" s="4"/>
      <c r="E20" s="3"/>
      <c r="F20" s="1"/>
      <c r="G20" s="5"/>
      <c r="H20" s="4"/>
      <c r="I20" s="3"/>
      <c r="J20" s="3"/>
      <c r="K20" s="1"/>
      <c r="L20" s="5"/>
      <c r="M20" s="4"/>
      <c r="N20" s="3"/>
      <c r="O20" s="3"/>
      <c r="P20" s="3"/>
      <c r="Q20" s="38" t="s">
        <v>19</v>
      </c>
      <c r="R20" s="3"/>
      <c r="S20" s="64">
        <f>ROUNDUP(S13*$U$32*100,0)</f>
        <v>0</v>
      </c>
      <c r="T20" s="39" t="s">
        <v>10</v>
      </c>
      <c r="U20" s="64">
        <f>ROUNDDOWN(U13*$U$32*100,0)</f>
        <v>0</v>
      </c>
      <c r="V20" s="3"/>
      <c r="W20" s="32" t="s">
        <v>14</v>
      </c>
      <c r="X20" s="3"/>
      <c r="Y20" s="3"/>
      <c r="Z20" s="38" t="s">
        <v>18</v>
      </c>
      <c r="AA20" s="3"/>
      <c r="AB20" s="3"/>
      <c r="AC20" s="64">
        <f>ROUNDDOWN(AC13*($U$32-U40)*100,0)</f>
        <v>0</v>
      </c>
      <c r="AD20" s="3"/>
      <c r="AE20" s="68" t="s">
        <v>14</v>
      </c>
    </row>
    <row r="21" spans="1:31" s="6" customFormat="1" ht="12.75" x14ac:dyDescent="0.25">
      <c r="A21" s="30"/>
      <c r="B21" s="1"/>
      <c r="C21" s="1"/>
      <c r="D21" s="4"/>
      <c r="E21" s="3"/>
      <c r="F21" s="1"/>
      <c r="G21" s="5"/>
      <c r="H21" s="4"/>
      <c r="I21" s="3"/>
      <c r="J21" s="3"/>
      <c r="K21" s="38"/>
      <c r="L21" s="41"/>
      <c r="M21" s="39"/>
      <c r="N21" s="41"/>
      <c r="O21" s="40"/>
      <c r="P21" s="38"/>
      <c r="Q21" s="42"/>
      <c r="R21" s="39"/>
      <c r="S21" s="42"/>
      <c r="T21" s="39"/>
      <c r="U21" s="39"/>
      <c r="V21" s="39"/>
      <c r="W21" s="38"/>
      <c r="X21" s="42"/>
      <c r="Y21" s="39"/>
      <c r="Z21" s="42"/>
      <c r="AA21" s="38"/>
      <c r="AB21" s="1"/>
      <c r="AC21" s="42"/>
      <c r="AD21" s="39"/>
      <c r="AE21" s="34"/>
    </row>
    <row r="22" spans="1:31" s="6" customFormat="1" ht="12.75" customHeight="1" x14ac:dyDescent="0.25">
      <c r="A22" s="8"/>
      <c r="B22" s="9"/>
      <c r="C22" s="9"/>
      <c r="D22" s="10"/>
      <c r="E22" s="11"/>
      <c r="F22" s="9"/>
      <c r="G22" s="12"/>
      <c r="H22" s="10"/>
      <c r="I22" s="11"/>
      <c r="J22" s="11"/>
      <c r="K22" s="43"/>
      <c r="L22" s="11"/>
      <c r="M22" s="11"/>
      <c r="N22" s="11"/>
      <c r="O22" s="12"/>
      <c r="P22" s="43"/>
      <c r="Q22" s="11"/>
      <c r="R22" s="11"/>
      <c r="S22" s="11"/>
      <c r="T22" s="11"/>
      <c r="U22" s="11"/>
      <c r="V22" s="11"/>
      <c r="W22" s="43"/>
      <c r="X22" s="11"/>
      <c r="Y22" s="11"/>
      <c r="Z22" s="11"/>
      <c r="AA22" s="43"/>
      <c r="AB22" s="9"/>
      <c r="AC22" s="11"/>
      <c r="AD22" s="11"/>
      <c r="AE22" s="13"/>
    </row>
    <row r="23" spans="1:31" s="6" customFormat="1" ht="18.75" x14ac:dyDescent="0.25">
      <c r="A23" s="30"/>
      <c r="B23" s="15" t="s">
        <v>13</v>
      </c>
      <c r="C23" s="1"/>
      <c r="D23" s="4"/>
      <c r="E23" s="3"/>
      <c r="F23" s="1"/>
      <c r="G23" s="5"/>
      <c r="H23" s="4"/>
      <c r="I23" s="3"/>
      <c r="J23" s="3"/>
      <c r="K23" s="38"/>
      <c r="L23" s="3"/>
      <c r="M23" s="3"/>
      <c r="N23" s="3"/>
      <c r="O23" s="5"/>
      <c r="P23" s="38"/>
      <c r="Q23" s="3"/>
      <c r="R23" s="3"/>
      <c r="S23" s="3"/>
      <c r="T23" s="3"/>
      <c r="U23" s="3"/>
      <c r="V23" s="3"/>
      <c r="W23" s="38"/>
      <c r="X23" s="3"/>
      <c r="Y23" s="3"/>
      <c r="Z23" s="3"/>
      <c r="AA23" s="38"/>
      <c r="AB23" s="1"/>
      <c r="AC23" s="3"/>
      <c r="AD23" s="3"/>
      <c r="AE23" s="34"/>
    </row>
    <row r="24" spans="1:31" s="6" customFormat="1" ht="18" x14ac:dyDescent="0.25">
      <c r="A24" s="30"/>
      <c r="B24" s="15"/>
      <c r="C24" s="1"/>
      <c r="D24" s="4"/>
      <c r="E24" s="3"/>
      <c r="F24" s="1"/>
      <c r="G24" s="5"/>
      <c r="H24" s="4"/>
      <c r="I24" s="3"/>
      <c r="J24" s="3"/>
      <c r="K24" s="38"/>
      <c r="L24" s="3"/>
      <c r="M24" s="3"/>
      <c r="N24" s="3"/>
      <c r="O24" s="5"/>
      <c r="P24" s="38"/>
      <c r="Q24" s="3"/>
      <c r="R24" s="3"/>
      <c r="S24" s="3"/>
      <c r="T24" s="3"/>
      <c r="U24" s="3"/>
      <c r="V24" s="3"/>
      <c r="W24" s="97" t="b">
        <v>0</v>
      </c>
      <c r="X24" s="3"/>
      <c r="Y24" s="3"/>
      <c r="Z24" s="3"/>
      <c r="AA24" s="38"/>
      <c r="AB24" s="1"/>
      <c r="AC24" s="3"/>
      <c r="AD24" s="3"/>
      <c r="AE24" s="34"/>
    </row>
    <row r="25" spans="1:31" s="6" customFormat="1" ht="18.75" customHeight="1" x14ac:dyDescent="0.25">
      <c r="A25" s="30"/>
      <c r="B25" s="100" t="s">
        <v>36</v>
      </c>
      <c r="C25" s="4"/>
      <c r="D25" s="1"/>
      <c r="E25" s="3"/>
      <c r="F25" s="1"/>
      <c r="G25" s="4"/>
      <c r="H25" s="3"/>
      <c r="I25" s="3"/>
      <c r="J25" s="3"/>
      <c r="K25" s="31"/>
      <c r="L25" s="3"/>
      <c r="M25" s="20"/>
      <c r="N25" s="3"/>
      <c r="O25" s="3"/>
      <c r="P25" s="1"/>
      <c r="Q25" s="5"/>
      <c r="R25" s="4"/>
      <c r="S25" s="3"/>
      <c r="T25" s="3"/>
      <c r="U25" s="98"/>
      <c r="V25" s="95"/>
      <c r="W25" s="96" t="str">
        <f>IF(W24=FALSE,"non","oui")</f>
        <v>non</v>
      </c>
      <c r="X25" s="5"/>
      <c r="Y25" s="3"/>
      <c r="Z25" s="1"/>
      <c r="AA25" s="3"/>
      <c r="AB25" s="3"/>
      <c r="AC25" s="5"/>
      <c r="AD25" s="4"/>
      <c r="AE25" s="34"/>
    </row>
    <row r="26" spans="1:31" s="6" customFormat="1" ht="5.25" customHeight="1" x14ac:dyDescent="0.25">
      <c r="A26" s="30"/>
      <c r="B26" s="1"/>
      <c r="C26" s="4"/>
      <c r="D26" s="3"/>
      <c r="E26" s="3"/>
      <c r="F26" s="1"/>
      <c r="G26" s="4"/>
      <c r="H26" s="3"/>
      <c r="I26" s="3"/>
      <c r="J26" s="3"/>
      <c r="K26" s="31"/>
      <c r="L26" s="3"/>
      <c r="M26" s="20"/>
      <c r="N26" s="3"/>
      <c r="O26" s="3"/>
      <c r="P26" s="1"/>
      <c r="Q26" s="5"/>
      <c r="R26" s="4"/>
      <c r="S26" s="3"/>
      <c r="T26" s="3"/>
      <c r="U26" s="47"/>
      <c r="V26" s="4"/>
      <c r="W26" s="3"/>
      <c r="X26" s="5"/>
      <c r="Y26" s="3"/>
      <c r="Z26" s="1"/>
      <c r="AA26" s="3"/>
      <c r="AB26" s="3"/>
      <c r="AC26" s="5"/>
      <c r="AD26" s="4"/>
      <c r="AE26" s="34"/>
    </row>
    <row r="27" spans="1:31" s="6" customFormat="1" ht="18.75" customHeight="1" x14ac:dyDescent="0.25">
      <c r="A27" s="30"/>
      <c r="B27" s="1" t="s">
        <v>37</v>
      </c>
      <c r="C27" s="4"/>
      <c r="D27" s="1"/>
      <c r="E27" s="3"/>
      <c r="F27" s="1"/>
      <c r="G27" s="4"/>
      <c r="H27" s="3"/>
      <c r="I27" s="3"/>
      <c r="J27" s="3"/>
      <c r="K27" s="31"/>
      <c r="L27" s="3"/>
      <c r="M27" s="20"/>
      <c r="N27" s="3"/>
      <c r="O27" s="3"/>
      <c r="P27" s="1"/>
      <c r="Q27" s="5"/>
      <c r="R27" s="4"/>
      <c r="S27" s="3"/>
      <c r="T27" s="3"/>
      <c r="U27" s="99">
        <f>IF(W25="non",15,20)</f>
        <v>15</v>
      </c>
      <c r="V27" s="4"/>
      <c r="W27" s="5" t="s">
        <v>2</v>
      </c>
      <c r="X27" s="5"/>
      <c r="Y27" s="3"/>
      <c r="Z27" s="1"/>
      <c r="AA27" s="3"/>
      <c r="AB27" s="3"/>
      <c r="AC27" s="5"/>
      <c r="AD27" s="4"/>
      <c r="AE27" s="34"/>
    </row>
    <row r="28" spans="1:31" s="6" customFormat="1" ht="18" x14ac:dyDescent="0.25">
      <c r="A28" s="30"/>
      <c r="B28" s="15"/>
      <c r="C28" s="1"/>
      <c r="D28" s="4"/>
      <c r="E28" s="3"/>
      <c r="F28" s="1"/>
      <c r="G28" s="5"/>
      <c r="H28" s="4"/>
      <c r="I28" s="3"/>
      <c r="J28" s="3"/>
      <c r="K28" s="38"/>
      <c r="L28" s="3"/>
      <c r="M28" s="3"/>
      <c r="N28" s="3"/>
      <c r="O28" s="5"/>
      <c r="P28" s="38"/>
      <c r="Q28" s="3"/>
      <c r="R28" s="3"/>
      <c r="S28" s="44" t="b">
        <v>0</v>
      </c>
      <c r="T28" s="3"/>
      <c r="U28" s="3"/>
      <c r="V28" s="3"/>
      <c r="W28" s="44" t="b">
        <v>1</v>
      </c>
      <c r="X28" s="3"/>
      <c r="Y28" s="3"/>
      <c r="Z28" s="3"/>
      <c r="AA28" s="38"/>
      <c r="AB28" s="1"/>
      <c r="AC28" s="3"/>
      <c r="AD28" s="3"/>
      <c r="AE28" s="34"/>
    </row>
    <row r="29" spans="1:31" s="6" customFormat="1" ht="12.75" x14ac:dyDescent="0.25">
      <c r="A29" s="30"/>
      <c r="B29" s="21" t="s">
        <v>20</v>
      </c>
      <c r="C29" s="4"/>
      <c r="D29" s="3"/>
      <c r="E29" s="3"/>
      <c r="F29" s="1"/>
      <c r="G29" s="4"/>
      <c r="H29" s="3"/>
      <c r="I29" s="3"/>
      <c r="J29" s="3"/>
      <c r="K29" s="31"/>
      <c r="L29" s="3"/>
      <c r="M29" s="20"/>
      <c r="N29" s="3"/>
      <c r="O29" s="3"/>
      <c r="P29" s="1"/>
      <c r="Q29" s="5"/>
      <c r="R29" s="4"/>
      <c r="S29" s="3"/>
      <c r="T29" s="3"/>
      <c r="U29" s="3"/>
      <c r="V29" s="4"/>
      <c r="W29" s="3"/>
      <c r="X29" s="5"/>
      <c r="Y29" s="3"/>
      <c r="Z29" s="1"/>
      <c r="AA29" s="3"/>
      <c r="AB29" s="3"/>
      <c r="AC29" s="5"/>
      <c r="AD29" s="4"/>
      <c r="AE29" s="34"/>
    </row>
    <row r="30" spans="1:31" s="6" customFormat="1" ht="5.25" customHeight="1" x14ac:dyDescent="0.25">
      <c r="A30" s="30"/>
      <c r="B30" s="1"/>
      <c r="C30" s="4"/>
      <c r="D30" s="3"/>
      <c r="E30" s="3"/>
      <c r="F30" s="1"/>
      <c r="G30" s="4"/>
      <c r="H30" s="3"/>
      <c r="I30" s="3"/>
      <c r="J30" s="3"/>
      <c r="K30" s="31"/>
      <c r="L30" s="3"/>
      <c r="M30" s="20"/>
      <c r="N30" s="3"/>
      <c r="O30" s="3"/>
      <c r="P30" s="1"/>
      <c r="Q30" s="5"/>
      <c r="R30" s="4"/>
      <c r="S30" s="3"/>
      <c r="T30" s="3"/>
      <c r="U30" s="47"/>
      <c r="V30" s="4"/>
      <c r="W30" s="3"/>
      <c r="X30" s="5"/>
      <c r="Y30" s="3"/>
      <c r="Z30" s="1"/>
      <c r="AA30" s="3"/>
      <c r="AB30" s="3"/>
      <c r="AC30" s="5"/>
      <c r="AD30" s="4"/>
      <c r="AE30" s="34"/>
    </row>
    <row r="31" spans="1:31" s="6" customFormat="1" ht="5.25" customHeight="1" x14ac:dyDescent="0.25">
      <c r="A31" s="30"/>
      <c r="B31" s="1"/>
      <c r="C31" s="4"/>
      <c r="D31" s="3"/>
      <c r="E31" s="3"/>
      <c r="F31" s="1"/>
      <c r="G31" s="4"/>
      <c r="H31" s="3"/>
      <c r="I31" s="3"/>
      <c r="J31" s="3"/>
      <c r="K31" s="31"/>
      <c r="L31" s="3"/>
      <c r="M31" s="20"/>
      <c r="N31" s="3"/>
      <c r="O31" s="3"/>
      <c r="P31" s="1"/>
      <c r="Q31" s="5"/>
      <c r="R31" s="4"/>
      <c r="S31" s="3"/>
      <c r="T31" s="3"/>
      <c r="U31" s="47"/>
      <c r="V31" s="4"/>
      <c r="W31" s="3"/>
      <c r="X31" s="5"/>
      <c r="Y31" s="3"/>
      <c r="Z31" s="1"/>
      <c r="AA31" s="3"/>
      <c r="AB31" s="3"/>
      <c r="AC31" s="5"/>
      <c r="AD31" s="4"/>
      <c r="AE31" s="34"/>
    </row>
    <row r="32" spans="1:31" s="6" customFormat="1" ht="18.75" customHeight="1" x14ac:dyDescent="0.25">
      <c r="A32" s="30"/>
      <c r="B32" s="1" t="s">
        <v>38</v>
      </c>
      <c r="C32" s="1"/>
      <c r="D32" s="1"/>
      <c r="E32" s="3"/>
      <c r="F32" s="1"/>
      <c r="G32" s="3"/>
      <c r="H32" s="3"/>
      <c r="I32" s="5"/>
      <c r="J32" s="3"/>
      <c r="K32" s="31"/>
      <c r="L32" s="5"/>
      <c r="M32" s="4"/>
      <c r="N32" s="3"/>
      <c r="O32" s="3"/>
      <c r="P32" s="3"/>
      <c r="Q32" s="5"/>
      <c r="R32" s="4"/>
      <c r="S32" s="3"/>
      <c r="T32" s="3"/>
      <c r="U32" s="72"/>
      <c r="V32" s="3"/>
      <c r="W32" s="32" t="s">
        <v>1</v>
      </c>
      <c r="X32" s="5"/>
      <c r="Y32" s="3"/>
      <c r="Z32" s="1"/>
      <c r="AA32" s="3"/>
      <c r="AB32" s="3"/>
      <c r="AC32" s="5"/>
      <c r="AD32" s="3"/>
      <c r="AE32" s="34"/>
    </row>
    <row r="33" spans="1:31" s="6" customFormat="1" ht="5.25" customHeight="1" x14ac:dyDescent="0.25">
      <c r="A33" s="30"/>
      <c r="B33" s="1"/>
      <c r="C33" s="4"/>
      <c r="D33" s="3"/>
      <c r="E33" s="3"/>
      <c r="F33" s="1"/>
      <c r="G33" s="4"/>
      <c r="H33" s="3"/>
      <c r="I33" s="3"/>
      <c r="J33" s="3"/>
      <c r="K33" s="31"/>
      <c r="L33" s="3"/>
      <c r="M33" s="20"/>
      <c r="N33" s="3"/>
      <c r="O33" s="3"/>
      <c r="P33" s="1"/>
      <c r="Q33" s="5"/>
      <c r="R33" s="4"/>
      <c r="S33" s="3"/>
      <c r="T33" s="3"/>
      <c r="U33" s="47"/>
      <c r="V33" s="4"/>
      <c r="W33" s="3"/>
      <c r="X33" s="5"/>
      <c r="Y33" s="3"/>
      <c r="Z33" s="1"/>
      <c r="AA33" s="3"/>
      <c r="AB33" s="3"/>
      <c r="AC33" s="5"/>
      <c r="AD33" s="4"/>
      <c r="AE33" s="34"/>
    </row>
    <row r="34" spans="1:31" s="6" customFormat="1" ht="18.75" customHeight="1" x14ac:dyDescent="0.25">
      <c r="A34" s="30"/>
      <c r="B34" s="92" t="s">
        <v>33</v>
      </c>
      <c r="C34" s="4"/>
      <c r="D34" s="1"/>
      <c r="E34" s="3"/>
      <c r="F34" s="1"/>
      <c r="G34" s="4"/>
      <c r="H34" s="3"/>
      <c r="I34" s="3"/>
      <c r="J34" s="3"/>
      <c r="K34" s="31"/>
      <c r="L34" s="3"/>
      <c r="M34" s="20"/>
      <c r="N34" s="3"/>
      <c r="O34" s="3"/>
      <c r="P34" s="1"/>
      <c r="Q34" s="3"/>
      <c r="R34" s="3"/>
      <c r="S34" s="3"/>
      <c r="T34" s="3"/>
      <c r="U34" s="93"/>
      <c r="V34" s="3"/>
      <c r="W34" s="92" t="s">
        <v>1</v>
      </c>
      <c r="X34" s="5"/>
      <c r="Y34" s="3"/>
      <c r="Z34" s="1"/>
      <c r="AA34" s="3"/>
      <c r="AB34" s="3"/>
      <c r="AC34" s="5"/>
      <c r="AD34" s="3"/>
      <c r="AE34" s="34"/>
    </row>
    <row r="35" spans="1:31" s="6" customFormat="1" ht="5.25" customHeight="1" x14ac:dyDescent="0.25">
      <c r="A35" s="30"/>
      <c r="B35" s="1"/>
      <c r="C35" s="4"/>
      <c r="D35" s="3"/>
      <c r="E35" s="3"/>
      <c r="F35" s="1"/>
      <c r="G35" s="4"/>
      <c r="H35" s="3"/>
      <c r="I35" s="3"/>
      <c r="J35" s="3"/>
      <c r="K35" s="31"/>
      <c r="L35" s="3"/>
      <c r="M35" s="20"/>
      <c r="N35" s="3"/>
      <c r="O35" s="3"/>
      <c r="P35" s="1"/>
      <c r="Q35" s="5"/>
      <c r="R35" s="4"/>
      <c r="S35" s="3"/>
      <c r="T35" s="3"/>
      <c r="U35" s="47"/>
      <c r="V35" s="4"/>
      <c r="W35" s="3"/>
      <c r="X35" s="5"/>
      <c r="Y35" s="3"/>
      <c r="Z35" s="1"/>
      <c r="AA35" s="3"/>
      <c r="AB35" s="3"/>
      <c r="AC35" s="5"/>
      <c r="AD35" s="4"/>
      <c r="AE35" s="34"/>
    </row>
    <row r="36" spans="1:31" s="6" customFormat="1" ht="18.75" customHeight="1" x14ac:dyDescent="0.25">
      <c r="A36" s="30"/>
      <c r="B36" s="92" t="s">
        <v>23</v>
      </c>
      <c r="C36" s="4"/>
      <c r="D36" s="1"/>
      <c r="E36" s="3"/>
      <c r="F36" s="1"/>
      <c r="G36" s="4"/>
      <c r="H36" s="3"/>
      <c r="I36" s="3"/>
      <c r="J36" s="3"/>
      <c r="K36" s="31"/>
      <c r="L36" s="3"/>
      <c r="M36" s="20"/>
      <c r="N36" s="3"/>
      <c r="O36" s="3"/>
      <c r="P36" s="1"/>
      <c r="Q36" s="3"/>
      <c r="R36" s="3"/>
      <c r="S36" s="3"/>
      <c r="T36" s="3"/>
      <c r="U36" s="52"/>
      <c r="V36" s="4"/>
      <c r="W36" s="92" t="s">
        <v>2</v>
      </c>
      <c r="X36" s="5"/>
      <c r="Y36" s="3"/>
      <c r="Z36" s="1"/>
      <c r="AA36" s="3"/>
      <c r="AB36" s="3"/>
      <c r="AC36" s="5"/>
      <c r="AD36" s="4"/>
      <c r="AE36" s="34"/>
    </row>
    <row r="37" spans="1:31" s="6" customFormat="1" ht="18.75" customHeight="1" x14ac:dyDescent="0.25">
      <c r="A37" s="30"/>
      <c r="B37" s="1"/>
      <c r="C37" s="4"/>
      <c r="D37" s="3"/>
      <c r="E37" s="3"/>
      <c r="F37" s="1"/>
      <c r="G37" s="4"/>
      <c r="H37" s="3"/>
      <c r="I37" s="3"/>
      <c r="J37" s="3"/>
      <c r="K37" s="31"/>
      <c r="L37" s="3"/>
      <c r="M37" s="20"/>
      <c r="N37" s="3"/>
      <c r="O37" s="3"/>
      <c r="P37" s="1"/>
      <c r="Q37" s="5"/>
      <c r="R37" s="4"/>
      <c r="S37" s="3"/>
      <c r="T37" s="3"/>
      <c r="U37" s="47"/>
      <c r="V37" s="4"/>
      <c r="W37" s="3"/>
      <c r="X37" s="5"/>
      <c r="Y37" s="3"/>
      <c r="Z37" s="1"/>
      <c r="AA37" s="3"/>
      <c r="AB37" s="3"/>
      <c r="AC37" s="5"/>
      <c r="AD37" s="4"/>
      <c r="AE37" s="34"/>
    </row>
    <row r="38" spans="1:31" s="6" customFormat="1" ht="12.75" x14ac:dyDescent="0.25">
      <c r="A38" s="30"/>
      <c r="B38" s="21" t="s">
        <v>21</v>
      </c>
      <c r="C38" s="4"/>
      <c r="D38" s="3"/>
      <c r="E38" s="3"/>
      <c r="F38" s="1"/>
      <c r="G38" s="4"/>
      <c r="H38" s="3"/>
      <c r="I38" s="3"/>
      <c r="J38" s="3"/>
      <c r="K38" s="31"/>
      <c r="L38" s="3"/>
      <c r="M38" s="20"/>
      <c r="N38" s="3"/>
      <c r="O38" s="3"/>
      <c r="P38" s="1"/>
      <c r="Q38" s="5"/>
      <c r="R38" s="4"/>
      <c r="S38" s="3"/>
      <c r="T38" s="3"/>
      <c r="U38" s="3"/>
      <c r="V38" s="4"/>
      <c r="W38" s="3"/>
      <c r="X38" s="5"/>
      <c r="Y38" s="3"/>
      <c r="Z38" s="1"/>
      <c r="AA38" s="3"/>
      <c r="AB38" s="3"/>
      <c r="AC38" s="5"/>
      <c r="AD38" s="4"/>
      <c r="AE38" s="34"/>
    </row>
    <row r="39" spans="1:31" s="6" customFormat="1" ht="12.75" x14ac:dyDescent="0.25">
      <c r="A39" s="30"/>
      <c r="B39" s="3"/>
      <c r="C39" s="3"/>
      <c r="D39" s="3"/>
      <c r="E39" s="3"/>
      <c r="F39" s="3"/>
      <c r="G39" s="3"/>
      <c r="H39" s="3"/>
      <c r="I39" s="3"/>
      <c r="J39" s="3"/>
      <c r="K39" s="31"/>
      <c r="L39" s="3"/>
      <c r="M39" s="20"/>
      <c r="N39" s="3"/>
      <c r="O39" s="3"/>
      <c r="P39" s="1"/>
      <c r="Q39" s="5"/>
      <c r="R39" s="4"/>
      <c r="S39" s="3"/>
      <c r="T39" s="3"/>
      <c r="U39" s="49"/>
      <c r="V39" s="4"/>
      <c r="W39" s="32"/>
      <c r="X39" s="3"/>
      <c r="Y39" s="3"/>
      <c r="Z39" s="3"/>
      <c r="AA39" s="3"/>
      <c r="AB39" s="3"/>
      <c r="AC39" s="5"/>
      <c r="AD39" s="4"/>
      <c r="AE39" s="34"/>
    </row>
    <row r="40" spans="1:31" s="6" customFormat="1" ht="18.75" customHeight="1" x14ac:dyDescent="0.25">
      <c r="A40" s="30"/>
      <c r="B40" s="1" t="s">
        <v>39</v>
      </c>
      <c r="C40" s="4"/>
      <c r="D40" s="3"/>
      <c r="E40" s="3"/>
      <c r="F40" s="1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72"/>
      <c r="V40" s="3"/>
      <c r="W40" s="32" t="s">
        <v>1</v>
      </c>
      <c r="X40" s="52" t="e">
        <f>U40/U32*100</f>
        <v>#DIV/0!</v>
      </c>
      <c r="Y40" s="4"/>
      <c r="Z40" s="5" t="s">
        <v>2</v>
      </c>
      <c r="AA40" s="3"/>
      <c r="AB40" s="3"/>
      <c r="AC40" s="5"/>
      <c r="AD40" s="3"/>
      <c r="AE40" s="34"/>
    </row>
    <row r="41" spans="1:31" s="6" customFormat="1" ht="5.25" customHeight="1" x14ac:dyDescent="0.25">
      <c r="A41" s="30"/>
      <c r="B41" s="1"/>
      <c r="C41" s="4"/>
      <c r="D41" s="3"/>
      <c r="E41" s="3"/>
      <c r="F41" s="1"/>
      <c r="G41" s="4"/>
      <c r="H41" s="3"/>
      <c r="I41" s="3"/>
      <c r="J41" s="3"/>
      <c r="K41" s="31"/>
      <c r="L41" s="3"/>
      <c r="M41" s="20"/>
      <c r="N41" s="3"/>
      <c r="O41" s="3"/>
      <c r="P41" s="1"/>
      <c r="Q41" s="5"/>
      <c r="R41" s="4"/>
      <c r="S41" s="3"/>
      <c r="T41" s="3"/>
      <c r="U41" s="49"/>
      <c r="V41" s="4"/>
      <c r="W41" s="32"/>
      <c r="X41" s="5"/>
      <c r="Y41" s="3"/>
      <c r="Z41" s="1"/>
      <c r="AA41" s="3"/>
      <c r="AB41" s="3"/>
      <c r="AC41" s="5"/>
      <c r="AD41" s="4"/>
      <c r="AE41" s="34"/>
    </row>
    <row r="42" spans="1:31" s="6" customFormat="1" ht="18.75" customHeight="1" x14ac:dyDescent="0.25">
      <c r="A42" s="30"/>
      <c r="B42" s="1" t="s">
        <v>40</v>
      </c>
      <c r="C42" s="4"/>
      <c r="D42" s="1"/>
      <c r="E42" s="3"/>
      <c r="F42" s="1"/>
      <c r="G42" s="4"/>
      <c r="H42" s="3"/>
      <c r="I42" s="3"/>
      <c r="J42" s="3"/>
      <c r="K42" s="31"/>
      <c r="L42" s="3"/>
      <c r="M42" s="20"/>
      <c r="N42" s="3"/>
      <c r="O42" s="3"/>
      <c r="P42" s="1"/>
      <c r="Q42" s="5"/>
      <c r="R42" s="4"/>
      <c r="S42" s="3"/>
      <c r="T42" s="3"/>
      <c r="U42" s="73"/>
      <c r="V42" s="4"/>
      <c r="W42" s="32" t="s">
        <v>14</v>
      </c>
      <c r="X42" s="3"/>
      <c r="Y42" s="1"/>
      <c r="Z42" s="4"/>
      <c r="AA42" s="3"/>
      <c r="AB42" s="3"/>
      <c r="AC42" s="5"/>
      <c r="AD42" s="4"/>
      <c r="AE42" s="51"/>
    </row>
    <row r="43" spans="1:31" s="6" customFormat="1" ht="5.25" customHeight="1" x14ac:dyDescent="0.25">
      <c r="A43" s="30"/>
      <c r="B43" s="1"/>
      <c r="C43" s="4"/>
      <c r="D43" s="3"/>
      <c r="E43" s="3"/>
      <c r="F43" s="1"/>
      <c r="G43" s="4"/>
      <c r="H43" s="3"/>
      <c r="I43" s="3"/>
      <c r="J43" s="3"/>
      <c r="K43" s="31"/>
      <c r="L43" s="3"/>
      <c r="M43" s="20"/>
      <c r="N43" s="3"/>
      <c r="O43" s="3"/>
      <c r="P43" s="1"/>
      <c r="Q43" s="5"/>
      <c r="R43" s="4"/>
      <c r="S43" s="3"/>
      <c r="T43" s="3"/>
      <c r="U43" s="49"/>
      <c r="V43" s="4"/>
      <c r="W43" s="32"/>
      <c r="X43" s="5"/>
      <c r="Y43" s="3"/>
      <c r="Z43" s="1"/>
      <c r="AA43" s="3"/>
      <c r="AB43" s="3"/>
      <c r="AC43" s="5"/>
      <c r="AD43" s="4"/>
      <c r="AE43" s="34"/>
    </row>
    <row r="44" spans="1:31" s="6" customFormat="1" ht="18.75" customHeight="1" x14ac:dyDescent="0.25">
      <c r="A44" s="30"/>
      <c r="B44" s="1" t="s">
        <v>41</v>
      </c>
      <c r="C44" s="4"/>
      <c r="D44" s="1"/>
      <c r="E44" s="3"/>
      <c r="F44" s="1"/>
      <c r="G44" s="4"/>
      <c r="H44" s="3"/>
      <c r="I44" s="3"/>
      <c r="J44" s="3"/>
      <c r="K44" s="31"/>
      <c r="L44" s="3"/>
      <c r="M44" s="20"/>
      <c r="N44" s="3"/>
      <c r="O44" s="3"/>
      <c r="P44" s="1"/>
      <c r="Q44" s="5"/>
      <c r="R44" s="4"/>
      <c r="S44" s="3"/>
      <c r="T44" s="3"/>
      <c r="U44" s="73"/>
      <c r="V44" s="4"/>
      <c r="W44" s="32" t="s">
        <v>14</v>
      </c>
      <c r="X44" s="3"/>
      <c r="Y44" s="1"/>
      <c r="Z44" s="4"/>
      <c r="AA44" s="3"/>
      <c r="AB44" s="3"/>
      <c r="AC44" s="5"/>
      <c r="AD44" s="4"/>
      <c r="AE44" s="51"/>
    </row>
    <row r="45" spans="1:31" s="6" customFormat="1" ht="5.25" customHeight="1" x14ac:dyDescent="0.25">
      <c r="A45" s="30"/>
      <c r="B45" s="1"/>
      <c r="C45" s="4"/>
      <c r="D45" s="3"/>
      <c r="E45" s="3"/>
      <c r="F45" s="1"/>
      <c r="G45" s="4"/>
      <c r="H45" s="3"/>
      <c r="I45" s="3"/>
      <c r="J45" s="3"/>
      <c r="K45" s="31"/>
      <c r="L45" s="3"/>
      <c r="M45" s="20"/>
      <c r="N45" s="3"/>
      <c r="O45" s="3"/>
      <c r="P45" s="1"/>
      <c r="Q45" s="5"/>
      <c r="R45" s="4"/>
      <c r="S45" s="3"/>
      <c r="T45" s="3"/>
      <c r="U45" s="49"/>
      <c r="V45" s="4"/>
      <c r="W45" s="32"/>
      <c r="X45" s="5"/>
      <c r="Y45" s="3"/>
      <c r="Z45" s="1"/>
      <c r="AA45" s="3"/>
      <c r="AB45" s="3"/>
      <c r="AC45" s="5"/>
      <c r="AD45" s="4"/>
      <c r="AE45" s="34"/>
    </row>
    <row r="46" spans="1:31" ht="18.75" customHeight="1" x14ac:dyDescent="0.25">
      <c r="A46" s="30"/>
      <c r="B46" s="1" t="s">
        <v>42</v>
      </c>
      <c r="C46" s="1"/>
      <c r="D46" s="4"/>
      <c r="E46" s="3"/>
      <c r="F46" s="1"/>
      <c r="G46" s="5"/>
      <c r="H46" s="4"/>
      <c r="I46" s="3"/>
      <c r="J46" s="3"/>
      <c r="K46" s="1"/>
      <c r="L46" s="5"/>
      <c r="M46" s="4"/>
      <c r="N46" s="3"/>
      <c r="O46" s="3"/>
      <c r="P46" s="1"/>
      <c r="Q46" s="5"/>
      <c r="R46" s="4"/>
      <c r="S46" s="3"/>
      <c r="T46" s="3"/>
      <c r="U46" s="48">
        <f>U20-U42</f>
        <v>0</v>
      </c>
      <c r="V46" s="3"/>
      <c r="W46" s="32" t="s">
        <v>14</v>
      </c>
      <c r="X46" s="74"/>
      <c r="Y46" s="3"/>
      <c r="Z46" s="1"/>
      <c r="AA46" s="3"/>
      <c r="AB46" s="3"/>
      <c r="AC46" s="5"/>
      <c r="AD46" s="3"/>
      <c r="AE46" s="34"/>
    </row>
    <row r="47" spans="1:31" s="6" customFormat="1" ht="5.25" customHeight="1" x14ac:dyDescent="0.25">
      <c r="A47" s="30"/>
      <c r="B47" s="3"/>
      <c r="C47" s="4"/>
      <c r="D47" s="1"/>
      <c r="E47" s="3"/>
      <c r="F47" s="1"/>
      <c r="G47" s="4"/>
      <c r="H47" s="3"/>
      <c r="I47" s="3"/>
      <c r="J47" s="3"/>
      <c r="K47" s="31"/>
      <c r="L47" s="3"/>
      <c r="M47" s="20"/>
      <c r="N47" s="3"/>
      <c r="O47" s="3"/>
      <c r="P47" s="1"/>
      <c r="Q47" s="3"/>
      <c r="R47" s="3"/>
      <c r="S47" s="3"/>
      <c r="T47" s="3"/>
      <c r="U47" s="50"/>
      <c r="V47" s="4"/>
      <c r="W47" s="5"/>
      <c r="X47" s="5"/>
      <c r="Y47" s="3"/>
      <c r="Z47" s="1"/>
      <c r="AA47" s="3"/>
      <c r="AB47" s="3"/>
      <c r="AC47" s="5"/>
      <c r="AD47" s="4"/>
      <c r="AE47" s="34"/>
    </row>
    <row r="48" spans="1:31" s="6" customFormat="1" ht="18.75" customHeight="1" x14ac:dyDescent="0.25">
      <c r="A48" s="30"/>
      <c r="B48" s="1" t="s">
        <v>43</v>
      </c>
      <c r="C48" s="1"/>
      <c r="D48" s="4"/>
      <c r="E48" s="3"/>
      <c r="F48" s="1"/>
      <c r="G48" s="5"/>
      <c r="H48" s="4"/>
      <c r="I48" s="3"/>
      <c r="J48" s="3"/>
      <c r="K48" s="1"/>
      <c r="L48" s="5"/>
      <c r="M48" s="4"/>
      <c r="N48" s="3"/>
      <c r="O48" s="3"/>
      <c r="P48" s="1"/>
      <c r="Q48" s="3"/>
      <c r="R48" s="3"/>
      <c r="S48" s="3"/>
      <c r="T48" s="3"/>
      <c r="U48" s="48">
        <f>ROUNDDOWN(U46*0.1,0)</f>
        <v>0</v>
      </c>
      <c r="V48" s="4"/>
      <c r="W48" s="32" t="s">
        <v>14</v>
      </c>
      <c r="X48" s="3"/>
      <c r="Y48" s="3"/>
      <c r="Z48" s="3"/>
      <c r="AA48" s="3"/>
      <c r="AB48" s="3"/>
      <c r="AC48" s="3"/>
      <c r="AD48" s="4"/>
      <c r="AE48" s="34"/>
    </row>
    <row r="49" spans="1:32" s="6" customFormat="1" ht="12.75" x14ac:dyDescent="0.25">
      <c r="A49" s="30"/>
      <c r="B49" s="31" t="s">
        <v>34</v>
      </c>
      <c r="C49" s="1"/>
      <c r="D49" s="4"/>
      <c r="E49" s="3"/>
      <c r="F49" s="1"/>
      <c r="G49" s="5"/>
      <c r="H49" s="4"/>
      <c r="I49" s="3"/>
      <c r="J49" s="3"/>
      <c r="K49" s="1"/>
      <c r="L49" s="5"/>
      <c r="M49" s="4"/>
      <c r="N49" s="3"/>
      <c r="O49" s="3"/>
      <c r="P49" s="1"/>
      <c r="Q49" s="3"/>
      <c r="R49" s="3"/>
      <c r="S49" s="3"/>
      <c r="T49" s="3"/>
      <c r="U49" s="49"/>
      <c r="V49" s="4"/>
      <c r="W49" s="32"/>
      <c r="X49" s="3"/>
      <c r="Y49" s="3"/>
      <c r="Z49" s="3"/>
      <c r="AA49" s="3"/>
      <c r="AB49" s="3"/>
      <c r="AC49" s="3"/>
      <c r="AD49" s="4"/>
      <c r="AE49" s="34"/>
    </row>
    <row r="50" spans="1:32" s="6" customFormat="1" ht="5.25" customHeight="1" x14ac:dyDescent="0.25">
      <c r="A50" s="30"/>
      <c r="B50" s="1"/>
      <c r="C50" s="4"/>
      <c r="D50" s="1"/>
      <c r="E50" s="3"/>
      <c r="F50" s="1"/>
      <c r="G50" s="4"/>
      <c r="H50" s="3"/>
      <c r="I50" s="3"/>
      <c r="J50" s="3"/>
      <c r="K50" s="31"/>
      <c r="L50" s="3"/>
      <c r="M50" s="20"/>
      <c r="N50" s="3"/>
      <c r="O50" s="3"/>
      <c r="P50" s="1"/>
      <c r="Q50" s="50"/>
      <c r="R50" s="4"/>
      <c r="S50" s="32"/>
      <c r="T50" s="3"/>
      <c r="U50" s="3"/>
      <c r="V50" s="3"/>
      <c r="W50" s="1"/>
      <c r="X50" s="5"/>
      <c r="Y50" s="3"/>
      <c r="Z50" s="1"/>
      <c r="AA50" s="3"/>
      <c r="AB50" s="3"/>
      <c r="AC50" s="5"/>
      <c r="AD50" s="3"/>
      <c r="AE50" s="34"/>
    </row>
    <row r="51" spans="1:32" s="6" customFormat="1" ht="18.75" customHeight="1" x14ac:dyDescent="0.25">
      <c r="A51" s="30"/>
      <c r="B51" s="1" t="s">
        <v>44</v>
      </c>
      <c r="C51" s="4"/>
      <c r="D51" s="1"/>
      <c r="E51" s="3"/>
      <c r="F51" s="1"/>
      <c r="G51" s="4"/>
      <c r="H51" s="3"/>
      <c r="I51" s="3"/>
      <c r="J51" s="3"/>
      <c r="K51" s="31"/>
      <c r="L51" s="3"/>
      <c r="M51" s="20"/>
      <c r="N51" s="3"/>
      <c r="O51" s="3"/>
      <c r="P51" s="1"/>
      <c r="Q51" s="50"/>
      <c r="R51" s="4"/>
      <c r="S51" s="32"/>
      <c r="T51" s="3"/>
      <c r="U51" s="48">
        <f>U20+U48</f>
        <v>0</v>
      </c>
      <c r="V51" s="4"/>
      <c r="W51" s="32" t="s">
        <v>14</v>
      </c>
      <c r="X51" s="5"/>
      <c r="Y51" s="3"/>
      <c r="Z51" s="1"/>
      <c r="AA51" s="3"/>
      <c r="AB51" s="3"/>
      <c r="AC51" s="5"/>
      <c r="AD51" s="4"/>
      <c r="AE51" s="34"/>
    </row>
    <row r="52" spans="1:32" s="6" customFormat="1" ht="5.25" customHeight="1" x14ac:dyDescent="0.25">
      <c r="A52" s="30"/>
      <c r="B52" s="1"/>
      <c r="C52" s="4"/>
      <c r="D52" s="1"/>
      <c r="E52" s="3"/>
      <c r="F52" s="1"/>
      <c r="G52" s="4"/>
      <c r="H52" s="3"/>
      <c r="I52" s="3"/>
      <c r="J52" s="3"/>
      <c r="K52" s="31"/>
      <c r="L52" s="3"/>
      <c r="M52" s="20"/>
      <c r="N52" s="3"/>
      <c r="O52" s="3"/>
      <c r="P52" s="1"/>
      <c r="Q52" s="50"/>
      <c r="R52" s="4"/>
      <c r="S52" s="32"/>
      <c r="T52" s="3"/>
      <c r="U52" s="3"/>
      <c r="V52" s="3"/>
      <c r="W52" s="1"/>
      <c r="X52" s="5"/>
      <c r="Y52" s="3"/>
      <c r="Z52" s="1"/>
      <c r="AA52" s="3"/>
      <c r="AB52" s="3"/>
      <c r="AC52" s="5"/>
      <c r="AD52" s="3"/>
      <c r="AE52" s="34"/>
    </row>
    <row r="53" spans="1:32" s="6" customFormat="1" ht="18.75" customHeight="1" x14ac:dyDescent="0.25">
      <c r="A53" s="30"/>
      <c r="B53" s="1" t="s">
        <v>45</v>
      </c>
      <c r="C53" s="4"/>
      <c r="D53" s="1"/>
      <c r="E53" s="3"/>
      <c r="F53" s="1"/>
      <c r="G53" s="4"/>
      <c r="H53" s="3"/>
      <c r="I53" s="3"/>
      <c r="J53" s="3"/>
      <c r="K53" s="31"/>
      <c r="L53" s="3"/>
      <c r="M53" s="20"/>
      <c r="N53" s="3"/>
      <c r="O53" s="3"/>
      <c r="P53" s="1"/>
      <c r="Q53" s="50"/>
      <c r="R53" s="4"/>
      <c r="S53" s="32"/>
      <c r="T53" s="3"/>
      <c r="U53" s="52" t="e">
        <f>100+(U51/U20-1)*100</f>
        <v>#DIV/0!</v>
      </c>
      <c r="V53" s="4"/>
      <c r="W53" s="5" t="s">
        <v>2</v>
      </c>
      <c r="X53" s="5"/>
      <c r="Y53" s="3"/>
      <c r="Z53" s="1"/>
      <c r="AA53" s="3"/>
      <c r="AB53" s="3"/>
      <c r="AC53" s="5"/>
      <c r="AD53" s="4"/>
      <c r="AE53" s="34"/>
    </row>
    <row r="54" spans="1:32" s="6" customFormat="1" ht="12.75" x14ac:dyDescent="0.25">
      <c r="A54" s="76"/>
      <c r="B54" s="77"/>
      <c r="C54" s="54"/>
      <c r="D54" s="77"/>
      <c r="E54" s="78"/>
      <c r="F54" s="77"/>
      <c r="G54" s="54"/>
      <c r="H54" s="78"/>
      <c r="I54" s="78"/>
      <c r="J54" s="78"/>
      <c r="K54" s="82"/>
      <c r="L54" s="78"/>
      <c r="M54" s="59"/>
      <c r="N54" s="78"/>
      <c r="O54" s="78"/>
      <c r="P54" s="77"/>
      <c r="Q54" s="65"/>
      <c r="R54" s="54"/>
      <c r="S54" s="69"/>
      <c r="T54" s="78"/>
      <c r="U54" s="52"/>
      <c r="V54" s="54"/>
      <c r="W54" s="79"/>
      <c r="X54" s="79"/>
      <c r="Y54" s="78"/>
      <c r="Z54" s="77"/>
      <c r="AA54" s="78"/>
      <c r="AB54" s="78"/>
      <c r="AC54" s="79"/>
      <c r="AD54" s="54"/>
      <c r="AE54" s="83"/>
    </row>
    <row r="55" spans="1:32" s="3" customFormat="1" ht="11.25" customHeight="1" x14ac:dyDescent="0.25">
      <c r="A55" s="30"/>
      <c r="B55" s="1"/>
      <c r="C55" s="4"/>
      <c r="F55" s="1"/>
      <c r="G55" s="4"/>
      <c r="K55" s="31"/>
      <c r="M55" s="20"/>
      <c r="W55" s="1"/>
      <c r="X55" s="5"/>
      <c r="Z55" s="1"/>
      <c r="AC55" s="5"/>
      <c r="AE55" s="34"/>
    </row>
    <row r="56" spans="1:32" s="6" customFormat="1" ht="18.75" x14ac:dyDescent="0.25">
      <c r="A56" s="30"/>
      <c r="B56" s="15" t="s">
        <v>24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5"/>
      <c r="Y56" s="3"/>
      <c r="Z56" s="1"/>
      <c r="AA56" s="3"/>
      <c r="AB56" s="3"/>
      <c r="AC56" s="5"/>
      <c r="AD56" s="3"/>
      <c r="AE56" s="34"/>
    </row>
    <row r="57" spans="1:32" s="6" customFormat="1" ht="12.75" x14ac:dyDescent="0.25">
      <c r="A57" s="30"/>
      <c r="B57" s="1"/>
      <c r="C57" s="4"/>
      <c r="D57" s="3"/>
      <c r="E57" s="3"/>
      <c r="F57" s="1"/>
      <c r="G57" s="4"/>
      <c r="H57" s="3"/>
      <c r="I57" s="3"/>
      <c r="J57" s="3"/>
      <c r="K57" s="31"/>
      <c r="L57" s="3"/>
      <c r="M57" s="20"/>
      <c r="N57" s="3"/>
      <c r="O57" s="3"/>
      <c r="P57" s="3"/>
      <c r="Q57" s="3"/>
      <c r="R57" s="3"/>
      <c r="S57" s="3"/>
      <c r="T57" s="3"/>
      <c r="U57" s="3"/>
      <c r="V57" s="3"/>
      <c r="W57" s="1"/>
      <c r="X57" s="5"/>
      <c r="Y57" s="3"/>
      <c r="Z57" s="1"/>
      <c r="AA57" s="3"/>
      <c r="AB57" s="3"/>
      <c r="AC57" s="5"/>
      <c r="AD57" s="3"/>
      <c r="AE57" s="34"/>
    </row>
    <row r="58" spans="1:32" s="6" customFormat="1" ht="12.75" x14ac:dyDescent="0.25">
      <c r="A58" s="35"/>
      <c r="B58" s="1" t="s">
        <v>27</v>
      </c>
      <c r="C58" s="1"/>
      <c r="D58" s="3"/>
      <c r="E58" s="3"/>
      <c r="F58" s="21"/>
      <c r="G58" s="5"/>
      <c r="H58" s="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51"/>
    </row>
    <row r="59" spans="1:32" s="6" customFormat="1" ht="12.75" x14ac:dyDescent="0.25">
      <c r="A59" s="30"/>
      <c r="B59" s="3"/>
      <c r="C59" s="1"/>
      <c r="D59" s="4"/>
      <c r="E59" s="3"/>
      <c r="F59" s="1"/>
      <c r="G59" s="5"/>
      <c r="H59" s="4"/>
      <c r="I59" s="3"/>
      <c r="J59" s="3"/>
      <c r="K59" s="3"/>
      <c r="L59" s="3"/>
      <c r="M59" s="3"/>
      <c r="N59" s="3"/>
      <c r="O59" s="3"/>
      <c r="P59" s="3"/>
      <c r="Q59" s="1"/>
      <c r="R59" s="32"/>
      <c r="S59" s="36" t="s">
        <v>6</v>
      </c>
      <c r="T59" s="36"/>
      <c r="U59" s="36" t="s">
        <v>7</v>
      </c>
      <c r="V59" s="3"/>
      <c r="W59" s="3"/>
      <c r="X59" s="3"/>
      <c r="Y59" s="3"/>
      <c r="Z59" s="1"/>
      <c r="AA59" s="36" t="s">
        <v>6</v>
      </c>
      <c r="AB59" s="36"/>
      <c r="AC59" s="36" t="s">
        <v>7</v>
      </c>
      <c r="AD59" s="3"/>
      <c r="AE59" s="51"/>
    </row>
    <row r="60" spans="1:32" s="6" customFormat="1" ht="18.75" customHeight="1" x14ac:dyDescent="0.25">
      <c r="A60" s="30"/>
      <c r="B60" s="3"/>
      <c r="C60" s="4"/>
      <c r="D60" s="3"/>
      <c r="E60" s="3"/>
      <c r="F60" s="1"/>
      <c r="G60" s="4"/>
      <c r="H60" s="3"/>
      <c r="I60" s="3"/>
      <c r="J60" s="3"/>
      <c r="K60" s="1"/>
      <c r="L60" s="5"/>
      <c r="M60" s="4"/>
      <c r="N60" s="3"/>
      <c r="O60" s="3"/>
      <c r="P60" s="3"/>
      <c r="Q60" s="38" t="s">
        <v>25</v>
      </c>
      <c r="R60" s="3"/>
      <c r="S60" s="64" t="e">
        <f>ROUNDUP(S13*$U$32*$U$53,0)</f>
        <v>#DIV/0!</v>
      </c>
      <c r="T60" s="39" t="s">
        <v>10</v>
      </c>
      <c r="U60" s="64" t="e">
        <f>ROUNDDOWN(U13*$U$32*$U$53,0)</f>
        <v>#DIV/0!</v>
      </c>
      <c r="V60" s="3"/>
      <c r="W60" s="32" t="s">
        <v>14</v>
      </c>
      <c r="X60" s="3"/>
      <c r="Y60" s="3"/>
      <c r="Z60" s="38" t="s">
        <v>26</v>
      </c>
      <c r="AA60" s="63">
        <f>ROUNDUP(N13*$U$32/100,0)</f>
        <v>0</v>
      </c>
      <c r="AB60" s="39" t="s">
        <v>10</v>
      </c>
      <c r="AC60" s="63">
        <f>ROUNDDOWN(P13*$U$32/100,0)</f>
        <v>0</v>
      </c>
      <c r="AD60" s="3"/>
      <c r="AE60" s="51" t="s">
        <v>15</v>
      </c>
    </row>
    <row r="61" spans="1:32" x14ac:dyDescent="0.25">
      <c r="A61" s="30"/>
      <c r="B61" s="1"/>
      <c r="C61" s="1"/>
      <c r="D61" s="4"/>
      <c r="E61" s="3"/>
      <c r="F61" s="1"/>
      <c r="G61" s="5"/>
      <c r="H61" s="4"/>
      <c r="I61" s="3"/>
      <c r="J61" s="3"/>
      <c r="K61" s="1"/>
      <c r="L61" s="5"/>
      <c r="M61" s="4"/>
      <c r="N61" s="3"/>
      <c r="O61" s="3"/>
      <c r="P61" s="1"/>
      <c r="Q61" s="5"/>
      <c r="R61" s="4"/>
      <c r="S61" s="3"/>
      <c r="T61" s="3"/>
      <c r="U61" s="3"/>
      <c r="V61" s="3"/>
      <c r="W61" s="1"/>
      <c r="X61" s="5"/>
      <c r="Y61" s="3"/>
      <c r="Z61" s="38" t="s">
        <v>46</v>
      </c>
      <c r="AA61" s="3"/>
      <c r="AB61" s="3"/>
      <c r="AC61" s="3"/>
      <c r="AD61" s="3"/>
      <c r="AE61" s="34"/>
    </row>
    <row r="62" spans="1:32" x14ac:dyDescent="0.25">
      <c r="A62" s="30"/>
      <c r="B62" s="1"/>
      <c r="C62" s="1"/>
      <c r="D62" s="4"/>
      <c r="E62" s="3"/>
      <c r="F62" s="1"/>
      <c r="G62" s="5"/>
      <c r="H62" s="4"/>
      <c r="I62" s="3"/>
      <c r="J62" s="3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"/>
      <c r="Y62" s="55"/>
      <c r="Z62" s="55"/>
      <c r="AA62" s="55"/>
      <c r="AB62" s="55"/>
      <c r="AC62" s="55"/>
      <c r="AD62" s="55"/>
      <c r="AE62" s="75"/>
    </row>
    <row r="63" spans="1:32" s="6" customFormat="1" ht="12.75" x14ac:dyDescent="0.25">
      <c r="A63" s="30"/>
      <c r="B63" s="1"/>
      <c r="C63" s="1"/>
      <c r="D63" s="4"/>
      <c r="E63" s="3"/>
      <c r="F63" s="1"/>
      <c r="G63" s="5"/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6" t="s">
        <v>30</v>
      </c>
      <c r="T63" s="36"/>
      <c r="U63" s="36" t="s">
        <v>7</v>
      </c>
      <c r="V63" s="3"/>
      <c r="W63" s="3"/>
      <c r="X63" s="3"/>
      <c r="Y63" s="3"/>
      <c r="Z63" s="37"/>
      <c r="AA63" s="36" t="s">
        <v>6</v>
      </c>
      <c r="AB63" s="36"/>
      <c r="AC63" s="36" t="s">
        <v>7</v>
      </c>
      <c r="AD63" s="3"/>
      <c r="AE63" s="34"/>
    </row>
    <row r="64" spans="1:32" ht="18.75" customHeight="1" x14ac:dyDescent="0.25">
      <c r="A64" s="30"/>
      <c r="B64" s="1"/>
      <c r="C64" s="1"/>
      <c r="D64" s="4"/>
      <c r="E64" s="3"/>
      <c r="F64" s="1"/>
      <c r="G64" s="5"/>
      <c r="H64" s="4"/>
      <c r="I64" s="3"/>
      <c r="J64" s="3"/>
      <c r="K64" s="1"/>
      <c r="L64" s="5"/>
      <c r="M64" s="4"/>
      <c r="N64" s="3"/>
      <c r="O64" s="3"/>
      <c r="P64" s="1"/>
      <c r="Q64" s="38" t="s">
        <v>31</v>
      </c>
      <c r="R64" s="4"/>
      <c r="S64" s="64">
        <f>U51-U42</f>
        <v>0</v>
      </c>
      <c r="T64" s="39" t="s">
        <v>10</v>
      </c>
      <c r="U64" s="64" t="e">
        <f>U60-S68</f>
        <v>#DIV/0!</v>
      </c>
      <c r="V64" s="3"/>
      <c r="W64" s="32" t="s">
        <v>14</v>
      </c>
      <c r="X64" s="3"/>
      <c r="Y64" s="3"/>
      <c r="Z64" s="38" t="s">
        <v>17</v>
      </c>
      <c r="AA64" s="64" t="e">
        <f>ROUNDUP(X13*($U$32-$U$40)*$U$53,0)</f>
        <v>#DIV/0!</v>
      </c>
      <c r="AB64" s="39" t="s">
        <v>10</v>
      </c>
      <c r="AC64" s="64" t="e">
        <f>ROUNDDOWN(Z13*($U$32-$U$40)*$U$53,0)</f>
        <v>#DIV/0!</v>
      </c>
      <c r="AD64" s="3"/>
      <c r="AE64" s="68" t="s">
        <v>14</v>
      </c>
      <c r="AF64" s="6"/>
    </row>
    <row r="65" spans="1:31" x14ac:dyDescent="0.25">
      <c r="A65" s="30"/>
      <c r="B65" s="1"/>
      <c r="C65" s="1"/>
      <c r="D65" s="4"/>
      <c r="E65" s="3"/>
      <c r="F65" s="1"/>
      <c r="G65" s="5"/>
      <c r="H65" s="4"/>
      <c r="I65" s="3"/>
      <c r="J65" s="3"/>
      <c r="K65" s="1"/>
      <c r="L65" s="5"/>
      <c r="M65" s="4"/>
      <c r="N65" s="3"/>
      <c r="O65" s="3"/>
      <c r="P65" s="1"/>
      <c r="Q65" s="101" t="s">
        <v>47</v>
      </c>
      <c r="R65" s="4"/>
      <c r="S65" s="3"/>
      <c r="T65" s="3"/>
      <c r="U65" s="3"/>
      <c r="V65" s="3"/>
      <c r="W65" s="1"/>
      <c r="X65" s="5"/>
      <c r="Y65" s="3"/>
      <c r="Z65" s="3"/>
      <c r="AA65" s="3"/>
      <c r="AB65" s="3"/>
      <c r="AC65" s="3"/>
      <c r="AD65" s="3"/>
      <c r="AE65" s="34"/>
    </row>
    <row r="66" spans="1:31" x14ac:dyDescent="0.25">
      <c r="A66" s="30"/>
      <c r="B66" s="1"/>
      <c r="C66" s="1"/>
      <c r="D66" s="4"/>
      <c r="E66" s="3"/>
      <c r="F66" s="1"/>
      <c r="G66" s="5"/>
      <c r="H66" s="4"/>
      <c r="I66" s="3"/>
      <c r="J66" s="3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"/>
      <c r="Y66" s="55"/>
      <c r="Z66" s="55"/>
      <c r="AA66" s="55"/>
      <c r="AB66" s="55"/>
      <c r="AC66" s="55"/>
      <c r="AD66" s="55"/>
      <c r="AE66" s="75"/>
    </row>
    <row r="67" spans="1:31" x14ac:dyDescent="0.25">
      <c r="A67" s="30"/>
      <c r="B67" s="1"/>
      <c r="C67" s="1"/>
      <c r="D67" s="4"/>
      <c r="E67" s="3"/>
      <c r="F67" s="1"/>
      <c r="G67" s="5"/>
      <c r="H67" s="4"/>
      <c r="I67" s="3"/>
      <c r="J67" s="3"/>
      <c r="K67" s="55"/>
      <c r="L67" s="55"/>
      <c r="M67" s="55"/>
      <c r="N67" s="55"/>
      <c r="O67" s="55"/>
      <c r="P67" s="55"/>
      <c r="Q67" s="55"/>
      <c r="R67" s="55"/>
      <c r="S67" s="36" t="s">
        <v>6</v>
      </c>
      <c r="T67" s="55"/>
      <c r="U67" s="36" t="s">
        <v>7</v>
      </c>
      <c r="V67" s="55"/>
      <c r="W67" s="55"/>
      <c r="X67" s="5"/>
      <c r="Y67" s="36"/>
      <c r="Z67" s="3"/>
      <c r="AA67" s="3"/>
      <c r="AB67" s="3"/>
      <c r="AC67" s="36" t="s">
        <v>7</v>
      </c>
      <c r="AD67" s="3"/>
      <c r="AE67" s="34"/>
    </row>
    <row r="68" spans="1:31" ht="18.75" customHeight="1" x14ac:dyDescent="0.25">
      <c r="A68" s="30"/>
      <c r="B68" s="1"/>
      <c r="C68" s="1"/>
      <c r="D68" s="4"/>
      <c r="E68" s="3"/>
      <c r="F68" s="1"/>
      <c r="G68" s="5"/>
      <c r="H68" s="4"/>
      <c r="I68" s="3"/>
      <c r="J68" s="3"/>
      <c r="K68" s="1"/>
      <c r="L68" s="5"/>
      <c r="M68" s="4"/>
      <c r="N68" s="3"/>
      <c r="O68" s="3"/>
      <c r="P68" s="1"/>
      <c r="Q68" s="38" t="s">
        <v>32</v>
      </c>
      <c r="R68" s="4"/>
      <c r="S68" s="64">
        <f>U44</f>
        <v>0</v>
      </c>
      <c r="T68" s="3"/>
      <c r="U68" s="64">
        <f>U42</f>
        <v>0</v>
      </c>
      <c r="V68" s="3"/>
      <c r="W68" s="32" t="s">
        <v>14</v>
      </c>
      <c r="X68" s="3"/>
      <c r="Y68" s="53"/>
      <c r="Z68" s="38" t="s">
        <v>18</v>
      </c>
      <c r="AA68" s="3"/>
      <c r="AB68" s="3"/>
      <c r="AC68" s="64" t="e">
        <f>ROUNDDOWN(AC13*($U$32-$U$40)*$U$53,0)</f>
        <v>#DIV/0!</v>
      </c>
      <c r="AD68" s="3"/>
      <c r="AE68" s="68" t="s">
        <v>14</v>
      </c>
    </row>
    <row r="69" spans="1:31" x14ac:dyDescent="0.25">
      <c r="A69" s="30"/>
      <c r="B69" s="1"/>
      <c r="C69" s="1"/>
      <c r="D69" s="4"/>
      <c r="E69" s="3"/>
      <c r="F69" s="1"/>
      <c r="G69" s="5"/>
      <c r="H69" s="4"/>
      <c r="I69" s="3"/>
      <c r="J69" s="3"/>
      <c r="K69" s="1"/>
      <c r="L69" s="5"/>
      <c r="M69" s="4"/>
      <c r="N69" s="3"/>
      <c r="O69" s="3"/>
      <c r="P69" s="1"/>
      <c r="Q69" s="5"/>
      <c r="R69" s="4"/>
      <c r="S69" s="3"/>
      <c r="T69" s="3"/>
      <c r="U69" s="3"/>
      <c r="V69" s="3"/>
      <c r="W69" s="1"/>
      <c r="X69" s="5"/>
      <c r="Y69" s="3"/>
      <c r="Z69" s="1"/>
      <c r="AA69" s="3"/>
      <c r="AB69" s="3"/>
      <c r="AC69" s="5"/>
      <c r="AD69" s="3"/>
      <c r="AE69" s="34"/>
    </row>
    <row r="70" spans="1:31" x14ac:dyDescent="0.25">
      <c r="A70" s="30"/>
      <c r="B70" s="1"/>
      <c r="C70" s="1"/>
      <c r="D70" s="4"/>
      <c r="E70" s="3"/>
      <c r="F70" s="1"/>
      <c r="G70" s="5"/>
      <c r="H70" s="4"/>
      <c r="I70" s="3"/>
      <c r="J70" s="3"/>
      <c r="K70" s="1"/>
      <c r="L70" s="5"/>
      <c r="M70" s="4"/>
      <c r="N70" s="3"/>
      <c r="O70" s="3"/>
      <c r="P70" s="1"/>
      <c r="Q70" s="5"/>
      <c r="R70" s="4"/>
      <c r="S70" s="3"/>
      <c r="T70" s="3"/>
      <c r="U70" s="3"/>
      <c r="V70" s="3"/>
      <c r="W70" s="1"/>
      <c r="X70" s="5"/>
      <c r="Y70" s="3"/>
      <c r="Z70" s="1"/>
      <c r="AA70" s="3"/>
      <c r="AB70" s="3"/>
      <c r="AC70" s="5"/>
      <c r="AD70" s="3"/>
      <c r="AE70" s="34"/>
    </row>
    <row r="71" spans="1:31" x14ac:dyDescent="0.25">
      <c r="A71" s="30"/>
      <c r="B71" s="1"/>
      <c r="C71" s="1"/>
      <c r="D71" s="4"/>
      <c r="E71" s="3"/>
      <c r="F71" s="1"/>
      <c r="G71" s="5"/>
      <c r="H71" s="4"/>
      <c r="I71" s="3"/>
      <c r="J71" s="3"/>
      <c r="K71" s="1"/>
      <c r="L71" s="5"/>
      <c r="M71" s="4"/>
      <c r="N71" s="3"/>
      <c r="O71" s="3"/>
      <c r="P71" s="1"/>
      <c r="Q71" s="5"/>
      <c r="R71" s="4"/>
      <c r="S71" s="36" t="s">
        <v>6</v>
      </c>
      <c r="T71" s="3"/>
      <c r="U71" s="3"/>
      <c r="V71" s="3"/>
      <c r="W71" s="1"/>
      <c r="X71" s="5"/>
      <c r="Y71" s="3"/>
      <c r="Z71" s="1"/>
      <c r="AA71" s="3"/>
      <c r="AB71" s="3"/>
      <c r="AC71" s="5"/>
      <c r="AD71" s="3"/>
      <c r="AE71" s="34"/>
    </row>
    <row r="72" spans="1:31" ht="18.75" customHeight="1" x14ac:dyDescent="0.25">
      <c r="A72" s="30"/>
      <c r="B72" s="1"/>
      <c r="C72" s="1"/>
      <c r="D72" s="4"/>
      <c r="E72" s="3"/>
      <c r="F72" s="1"/>
      <c r="G72" s="5"/>
      <c r="H72" s="4"/>
      <c r="I72" s="3"/>
      <c r="J72" s="3"/>
      <c r="K72" s="1"/>
      <c r="L72" s="5"/>
      <c r="M72" s="4"/>
      <c r="N72" s="3"/>
      <c r="O72" s="3"/>
      <c r="P72" s="1"/>
      <c r="Q72" s="38" t="s">
        <v>29</v>
      </c>
      <c r="R72" s="4"/>
      <c r="S72" s="64" t="e">
        <f>ROUNDUP(U64*U27/100,0)</f>
        <v>#DIV/0!</v>
      </c>
      <c r="T72" s="3"/>
      <c r="U72" s="32" t="s">
        <v>14</v>
      </c>
      <c r="V72" s="55"/>
      <c r="W72" s="55"/>
      <c r="X72" s="5"/>
      <c r="Y72" s="3"/>
      <c r="Z72" s="1"/>
      <c r="AA72" s="3"/>
      <c r="AB72" s="3"/>
      <c r="AC72" s="5"/>
      <c r="AD72" s="3"/>
      <c r="AE72" s="34"/>
    </row>
    <row r="73" spans="1:31" x14ac:dyDescent="0.25">
      <c r="A73" s="30"/>
      <c r="B73" s="1"/>
      <c r="C73" s="1"/>
      <c r="D73" s="4"/>
      <c r="E73" s="3"/>
      <c r="F73" s="1"/>
      <c r="G73" s="5"/>
      <c r="H73" s="4"/>
      <c r="I73" s="3"/>
      <c r="J73" s="3"/>
      <c r="K73" s="1"/>
      <c r="L73" s="5"/>
      <c r="M73" s="4"/>
      <c r="N73" s="3"/>
      <c r="O73" s="3"/>
      <c r="P73" s="1"/>
      <c r="Q73" s="5"/>
      <c r="R73" s="4"/>
      <c r="S73" s="3"/>
      <c r="T73" s="3"/>
      <c r="U73" s="3"/>
      <c r="V73" s="3"/>
      <c r="W73" s="1"/>
      <c r="X73" s="5"/>
      <c r="Y73" s="55"/>
      <c r="Z73" s="55"/>
      <c r="AA73" s="55"/>
      <c r="AB73" s="55"/>
      <c r="AC73" s="55"/>
      <c r="AD73" s="55"/>
      <c r="AE73" s="75"/>
    </row>
    <row r="74" spans="1:31" x14ac:dyDescent="0.25">
      <c r="A74" s="76"/>
      <c r="B74" s="77"/>
      <c r="C74" s="77"/>
      <c r="D74" s="54"/>
      <c r="E74" s="78"/>
      <c r="F74" s="77"/>
      <c r="G74" s="79"/>
      <c r="H74" s="54"/>
      <c r="I74" s="78"/>
      <c r="J74" s="78"/>
      <c r="K74" s="77"/>
      <c r="L74" s="79"/>
      <c r="M74" s="54"/>
      <c r="N74" s="78"/>
      <c r="O74" s="78"/>
      <c r="P74" s="77"/>
      <c r="Q74" s="79"/>
      <c r="R74" s="54"/>
      <c r="S74" s="78"/>
      <c r="T74" s="78"/>
      <c r="U74" s="78"/>
      <c r="V74" s="78"/>
      <c r="W74" s="77"/>
      <c r="X74" s="79"/>
      <c r="Y74" s="78"/>
      <c r="Z74" s="80"/>
      <c r="AA74" s="80"/>
      <c r="AB74" s="80"/>
      <c r="AC74" s="80"/>
      <c r="AD74" s="80"/>
      <c r="AE74" s="81"/>
    </row>
    <row r="75" spans="1:31" x14ac:dyDescent="0.25">
      <c r="A75" s="84"/>
      <c r="B75" s="85"/>
      <c r="C75" s="85"/>
      <c r="D75" s="86"/>
      <c r="E75" s="87"/>
      <c r="F75" s="85"/>
      <c r="G75" s="88"/>
      <c r="H75" s="86"/>
      <c r="I75" s="87"/>
      <c r="J75" s="87"/>
      <c r="K75" s="85"/>
      <c r="L75" s="88"/>
      <c r="M75" s="86"/>
      <c r="N75" s="87"/>
      <c r="O75" s="87"/>
      <c r="P75" s="85"/>
      <c r="Q75" s="88"/>
      <c r="R75" s="86"/>
      <c r="S75" s="87"/>
      <c r="T75" s="87"/>
      <c r="U75" s="87"/>
      <c r="V75" s="87"/>
      <c r="W75" s="85"/>
      <c r="X75" s="88"/>
      <c r="Y75" s="89"/>
      <c r="Z75" s="90"/>
      <c r="AA75" s="90"/>
      <c r="AB75" s="90"/>
      <c r="AC75" s="90"/>
      <c r="AD75" s="90"/>
      <c r="AE75" s="91" t="s">
        <v>28</v>
      </c>
    </row>
  </sheetData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 altText="test_x000a_">
                <anchor moveWithCells="1">
                  <from>
                    <xdr:col>20</xdr:col>
                    <xdr:colOff>323850</xdr:colOff>
                    <xdr:row>23</xdr:row>
                    <xdr:rowOff>171450</xdr:rowOff>
                  </from>
                  <to>
                    <xdr:col>20</xdr:col>
                    <xdr:colOff>638175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Feuil1</vt:lpstr>
      <vt:lpstr>Feuil1!Print_Area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Schuman</dc:creator>
  <cp:lastModifiedBy>Frank Goeders</cp:lastModifiedBy>
  <cp:lastPrinted>2025-05-15T13:24:24Z</cp:lastPrinted>
  <dcterms:created xsi:type="dcterms:W3CDTF">2021-08-30T15:42:02Z</dcterms:created>
  <dcterms:modified xsi:type="dcterms:W3CDTF">2025-07-15T09:24:21Z</dcterms:modified>
</cp:coreProperties>
</file>