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Finances Communales\Election\Législatives 2023\"/>
    </mc:Choice>
  </mc:AlternateContent>
  <bookViews>
    <workbookView xWindow="120" yWindow="60" windowWidth="19320" windowHeight="13095"/>
  </bookViews>
  <sheets>
    <sheet name="avec indice" sheetId="4" r:id="rId1"/>
    <sheet name="sans indice" sheetId="1" r:id="rId2"/>
    <sheet name="Feuil2" sheetId="2" r:id="rId3"/>
    <sheet name="Feuil3" sheetId="3" r:id="rId4"/>
  </sheets>
  <definedNames>
    <definedName name="_xlnm._FilterDatabase" localSheetId="0" hidden="1">'avec indice'!#REF!</definedName>
    <definedName name="_xlnm._FilterDatabase" localSheetId="1" hidden="1">'sans indice'!#REF!</definedName>
  </definedNames>
  <calcPr calcId="162913" calcOnSave="0"/>
</workbook>
</file>

<file path=xl/calcChain.xml><?xml version="1.0" encoding="utf-8"?>
<calcChain xmlns="http://schemas.openxmlformats.org/spreadsheetml/2006/main">
  <c r="B1" i="4" l="1"/>
  <c r="D9" i="4" l="1"/>
  <c r="D36" i="4" l="1"/>
  <c r="D37" i="4"/>
  <c r="D38" i="4"/>
  <c r="D39" i="4"/>
  <c r="D35" i="4"/>
  <c r="G13" i="4"/>
  <c r="G14" i="4"/>
  <c r="G12" i="4"/>
  <c r="D25" i="4"/>
  <c r="D24" i="4"/>
  <c r="D22" i="4"/>
  <c r="D23" i="4"/>
  <c r="D21" i="4"/>
  <c r="F10" i="4"/>
  <c r="F11" i="4"/>
  <c r="F9" i="4"/>
  <c r="E10" i="4"/>
  <c r="E11" i="4"/>
  <c r="E9" i="4"/>
  <c r="D14" i="4"/>
  <c r="D13" i="4"/>
  <c r="D12" i="4"/>
  <c r="D10" i="4"/>
  <c r="D11" i="4"/>
</calcChain>
</file>

<file path=xl/sharedStrings.xml><?xml version="1.0" encoding="utf-8"?>
<sst xmlns="http://schemas.openxmlformats.org/spreadsheetml/2006/main" count="84" uniqueCount="39">
  <si>
    <t>LE JOUR DES ELECTIONS</t>
  </si>
  <si>
    <t>Jetons de présence</t>
  </si>
  <si>
    <t>Présidents des bureaux de vote</t>
  </si>
  <si>
    <t>Secrétaires des bureaux de vote</t>
  </si>
  <si>
    <t>Secrétaires adjoints des bureaux de vote</t>
  </si>
  <si>
    <t>Nature</t>
  </si>
  <si>
    <t>Destinataire</t>
  </si>
  <si>
    <t>Indemnités</t>
  </si>
  <si>
    <t>Assesseurs des bureaux de vote</t>
  </si>
  <si>
    <t>Calculateurs des bureaux de vote</t>
  </si>
  <si>
    <t>Présidents des bureaux principaux des circonscriptions</t>
  </si>
  <si>
    <t>Secrétaires adjoints des bureaux principaux des circonscriptions</t>
  </si>
  <si>
    <t>Secrétaires des bureaux principaux des circonscriptions</t>
  </si>
  <si>
    <t>Présidents des bureaux principaux des autres communes</t>
  </si>
  <si>
    <t>Secrétaires des bureaux principaux des autres communes</t>
  </si>
  <si>
    <t>Secrétaires adjoints des bureaux principaux des autres communes</t>
  </si>
  <si>
    <t>Assesseurs-suppléants des bureaux de vote*</t>
  </si>
  <si>
    <t>Montant forfaitaire</t>
  </si>
  <si>
    <t>Montant par commune de leur circonscription</t>
  </si>
  <si>
    <t xml:space="preserve">Montant par bureau de vote de la commune chef-lieu de circonscription   </t>
  </si>
  <si>
    <t>Montant par bureau de vote de leur commune</t>
  </si>
  <si>
    <t>Montant par vacation d'une heure</t>
  </si>
  <si>
    <t>(art. 2)</t>
  </si>
  <si>
    <t>(art. 1 et art. 5)</t>
  </si>
  <si>
    <t>(art. 3)</t>
  </si>
  <si>
    <t>APRES LE JOUR DES ELECTIONS</t>
  </si>
  <si>
    <t>AVANT LE JOUR DES ELECTIONS</t>
  </si>
  <si>
    <t>*indemnité n'est pas due si le président du bureau de vote fait appel à l'assesseur suppléant pour assister comme assesseur aux opérations de vote de son bureau</t>
  </si>
  <si>
    <t>Présidents des bureaux principaux des circonscriptions (attribution des sièges)</t>
  </si>
  <si>
    <t>Secrétaires des bureaux  principaux  des circonscriptions (attribution des sièges)</t>
  </si>
  <si>
    <t>Secrétaires adjoints des bureaux  principaux  des circonscriptions (attribution des sièges)</t>
  </si>
  <si>
    <t>Calculateurs des bureaux  principaux  des circonscriptions (attribution des sièges)</t>
  </si>
  <si>
    <t>Assesseurs des bureaux  principaux  des circonscriptions (attribution des sièges)</t>
  </si>
  <si>
    <t>[en EUR N.I. 100]</t>
  </si>
  <si>
    <r>
      <t xml:space="preserve">suivant RGD modifié du 19/3/2004 portant fixation des jetons de présence et des indemnités des personnes composant les bureaux de vote lors des élections législatives, européennes et communales et tenant compte du </t>
    </r>
    <r>
      <rPr>
        <b/>
        <sz val="11"/>
        <color theme="1"/>
        <rFont val="Calibri"/>
        <family val="2"/>
        <scheme val="minor"/>
      </rPr>
      <t>nombre d'indice 7,9454</t>
    </r>
    <r>
      <rPr>
        <sz val="11"/>
        <color theme="1"/>
        <rFont val="Calibri"/>
        <family val="2"/>
        <scheme val="minor"/>
      </rPr>
      <t xml:space="preserve"> ainsi que de la réduction de 20% conformément à l'article 6 du RGD précité</t>
    </r>
  </si>
  <si>
    <t>Montant par bureau de vote de leur commune (art. 2.c.)</t>
  </si>
  <si>
    <t>Montant par bureau de vote de la commune chef-lieu de circonscription (art. 2.b.)</t>
  </si>
  <si>
    <t>Montant par commune de leur circonscription  (art. 2.b.)</t>
  </si>
  <si>
    <t>Montant forfaitaire  (art. 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</si>
</sst>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8" x14ac:knownFonts="1">
    <font>
      <sz val="11"/>
      <color theme="1"/>
      <name val="Calibri"/>
      <family val="2"/>
      <scheme val="minor"/>
    </font>
    <font>
      <b/>
      <sz val="11"/>
      <color indexed="8"/>
      <name val="Calibri"/>
      <family val="2"/>
    </font>
    <font>
      <b/>
      <u/>
      <sz val="20"/>
      <color indexed="8"/>
      <name val="Calibri"/>
      <family val="2"/>
    </font>
    <font>
      <b/>
      <sz val="11"/>
      <color indexed="9"/>
      <name val="Calibri"/>
      <family val="2"/>
    </font>
    <font>
      <sz val="11"/>
      <color indexed="9"/>
      <name val="Calibri"/>
      <family val="2"/>
    </font>
    <font>
      <sz val="8"/>
      <name val="Calibri"/>
      <family val="2"/>
    </font>
    <font>
      <b/>
      <sz val="11"/>
      <color theme="1"/>
      <name val="Calibri"/>
      <family val="2"/>
      <scheme val="minor"/>
    </font>
    <font>
      <sz val="11"/>
      <color theme="0"/>
      <name val="Calibri"/>
      <family val="2"/>
      <scheme val="minor"/>
    </font>
  </fonts>
  <fills count="3">
    <fill>
      <patternFill patternType="none"/>
    </fill>
    <fill>
      <patternFill patternType="gray125"/>
    </fill>
    <fill>
      <patternFill patternType="solid">
        <fgColor indexed="48"/>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7">
    <xf numFmtId="0" fontId="0" fillId="0" borderId="0" xfId="0"/>
    <xf numFmtId="0" fontId="2" fillId="0" borderId="0" xfId="0" applyFont="1"/>
    <xf numFmtId="0" fontId="0" fillId="0" borderId="0" xfId="0" applyAlignment="1">
      <alignment horizontal="right"/>
    </xf>
    <xf numFmtId="0" fontId="0" fillId="0" borderId="1" xfId="0" applyBorder="1" applyAlignment="1">
      <alignment horizontal="center"/>
    </xf>
    <xf numFmtId="0" fontId="0" fillId="0" borderId="0" xfId="0" applyBorder="1"/>
    <xf numFmtId="0" fontId="0" fillId="0" borderId="2" xfId="0" applyBorder="1"/>
    <xf numFmtId="0" fontId="1" fillId="0" borderId="0" xfId="0" applyFont="1" applyBorder="1"/>
    <xf numFmtId="0" fontId="4" fillId="2" borderId="0" xfId="0" applyFont="1" applyFill="1" applyBorder="1"/>
    <xf numFmtId="0" fontId="3" fillId="2" borderId="1" xfId="0" applyFont="1" applyFill="1" applyBorder="1" applyAlignment="1">
      <alignment horizontal="center" wrapText="1"/>
    </xf>
    <xf numFmtId="0" fontId="0" fillId="0" borderId="0" xfId="0" applyBorder="1" applyAlignment="1">
      <alignment horizontal="center"/>
    </xf>
    <xf numFmtId="0" fontId="0" fillId="0" borderId="0" xfId="0" applyBorder="1" applyAlignment="1">
      <alignment wrapText="1"/>
    </xf>
    <xf numFmtId="2" fontId="0" fillId="0" borderId="0" xfId="0" applyNumberFormat="1" applyBorder="1" applyAlignment="1">
      <alignment horizontal="center"/>
    </xf>
    <xf numFmtId="0" fontId="7" fillId="0" borderId="0" xfId="0" applyFont="1"/>
    <xf numFmtId="164" fontId="0" fillId="0" borderId="1" xfId="0" applyNumberFormat="1" applyBorder="1" applyAlignment="1">
      <alignment horizontal="center"/>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Border="1" applyAlignment="1">
      <alignment horizontal="center" vertical="top" wrapText="1"/>
    </xf>
  </cellXfs>
  <cellStyles count="1">
    <cellStyle name="Normal" xfId="0" builtinId="0"/>
  </cellStyles>
  <dxfs count="24">
    <dxf>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top/>
        <bottom/>
      </border>
    </dxf>
    <dxf>
      <fill>
        <patternFill patternType="none">
          <fgColor indexed="64"/>
          <bgColor indexed="65"/>
        </patternFill>
      </fill>
    </dxf>
    <dxf>
      <fill>
        <patternFill patternType="none">
          <fgColor indexed="64"/>
          <bgColor indexed="65"/>
        </patternFill>
      </fill>
    </dxf>
    <dxf>
      <border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top/>
        <bottom/>
      </border>
    </dxf>
    <dxf>
      <fill>
        <patternFill patternType="none">
          <fgColor indexed="64"/>
          <bgColor indexed="65"/>
        </patternFill>
      </fill>
    </dxf>
    <dxf>
      <fill>
        <patternFill patternType="none">
          <fgColor indexed="64"/>
          <bgColor indexed="65"/>
        </patternFill>
      </fill>
    </dxf>
    <dxf>
      <border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top/>
        <bottom/>
      </border>
    </dxf>
    <dxf>
      <fill>
        <patternFill patternType="none">
          <fgColor indexed="64"/>
          <bgColor indexed="65"/>
        </patternFill>
      </fill>
    </dxf>
    <dxf>
      <fill>
        <patternFill patternType="none">
          <fgColor indexed="64"/>
          <bgColor indexed="65"/>
        </patternFill>
      </fill>
    </dxf>
    <dxf>
      <border outline="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top/>
        <bottom/>
      </border>
    </dxf>
    <dxf>
      <fill>
        <patternFill patternType="none">
          <fgColor indexed="64"/>
          <bgColor indexed="65"/>
        </patternFill>
      </fill>
    </dxf>
    <dxf>
      <fill>
        <patternFill patternType="none">
          <fgColor indexed="64"/>
          <bgColor indexed="65"/>
        </patternFill>
      </fill>
    </dxf>
    <dxf>
      <border outline="0">
        <left style="thin">
          <color rgb="FF000000"/>
        </left>
        <right style="thin">
          <color rgb="FF000000"/>
        </right>
        <top style="thin">
          <color rgb="FF000000"/>
        </top>
        <bottom style="thin">
          <color rgb="FF000000"/>
        </bottom>
      </border>
    </dxf>
    <dxf>
      <numFmt numFmtId="2" formatCode="0.00"/>
      <fill>
        <patternFill patternType="none">
          <fgColor indexed="64"/>
          <bgColor indexed="65"/>
        </patternFill>
      </fill>
      <alignment horizontal="center" vertical="bottom" textRotation="0" wrapText="0" relativeIndent="0" justifyLastLine="0" shrinkToFit="0" readingOrder="0"/>
      <border diagonalUp="0" diagonalDown="0" outline="0">
        <left style="thin">
          <color indexed="64"/>
        </left>
        <right/>
        <top/>
        <bottom/>
      </border>
    </dxf>
    <dxf>
      <fill>
        <patternFill patternType="none">
          <fgColor indexed="64"/>
          <bgColor indexed="65"/>
        </patternFill>
      </fill>
    </dxf>
    <dxf>
      <fill>
        <patternFill patternType="none">
          <fgColor indexed="64"/>
          <bgColor indexed="65"/>
        </patternFill>
      </fill>
    </dxf>
    <dxf>
      <border outline="0">
        <left style="thin">
          <color rgb="FF000000"/>
        </left>
        <right style="thin">
          <color rgb="FF000000"/>
        </right>
        <top style="thin">
          <color rgb="FF000000"/>
        </top>
        <bottom style="thin">
          <color rgb="FF000000"/>
        </bottom>
      </border>
    </dxf>
    <dxf>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top/>
        <bottom/>
      </border>
    </dxf>
    <dxf>
      <fill>
        <patternFill patternType="none">
          <fgColor indexed="64"/>
          <bgColor indexed="65"/>
        </patternFill>
      </fill>
    </dxf>
    <dxf>
      <fill>
        <patternFill patternType="none">
          <fgColor indexed="64"/>
          <bgColor indexed="65"/>
        </patternFill>
      </fill>
    </dxf>
    <dxf>
      <border outline="0">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au132" displayName="Tableau132" ref="B34:D40" insertRowShift="1" totalsRowShown="0" tableBorderDxfId="23">
  <tableColumns count="3">
    <tableColumn id="1" name="Nature" dataDxfId="22"/>
    <tableColumn id="5" name="Destinataire" dataDxfId="21"/>
    <tableColumn id="2" name="Montant par vacation d'une heure" dataDxfId="20"/>
  </tableColumns>
  <tableStyleInfo name="TableStyleLight9" showFirstColumn="0" showLastColumn="0" showRowStripes="1" showColumnStripes="0"/>
</table>
</file>

<file path=xl/tables/table2.xml><?xml version="1.0" encoding="utf-8"?>
<table xmlns="http://schemas.openxmlformats.org/spreadsheetml/2006/main" id="3" name="Tableau1354" displayName="Tableau1354" ref="B20:D28" insertRowShift="1" totalsRowShown="0" tableBorderDxfId="19">
  <tableColumns count="3">
    <tableColumn id="1" name="Nature" dataDxfId="18"/>
    <tableColumn id="5" name="Destinataire" dataDxfId="17"/>
    <tableColumn id="2" name="Montant forfaitaire" dataDxfId="16"/>
  </tableColumns>
  <tableStyleInfo name="TableStyleLight9" showFirstColumn="0" showLastColumn="0" showRowStripes="1" showColumnStripes="0"/>
</table>
</file>

<file path=xl/tables/table3.xml><?xml version="1.0" encoding="utf-8"?>
<table xmlns="http://schemas.openxmlformats.org/spreadsheetml/2006/main" id="6" name="Tableau13567" displayName="Tableau13567" ref="B8:G15" insertRowShift="1" totalsRowShown="0" tableBorderDxfId="15">
  <tableColumns count="6">
    <tableColumn id="1" name="Nature" dataDxfId="14"/>
    <tableColumn id="5" name="Destinataire" dataDxfId="13"/>
    <tableColumn id="7" name="Montant forfaitaire  (art. 2.a.)"/>
    <tableColumn id="6" name="Montant par commune de leur circonscription  (art. 2.b.)"/>
    <tableColumn id="4" name="Montant par bureau de vote de la commune chef-lieu de circonscription (art. 2.b.)"/>
    <tableColumn id="2" name="Montant par bureau de vote de leur commune (art. 2.c.)" dataDxfId="12"/>
  </tableColumns>
  <tableStyleInfo name="TableStyleLight9" showFirstColumn="0" showLastColumn="0" showRowStripes="1" showColumnStripes="0"/>
</table>
</file>

<file path=xl/tables/table4.xml><?xml version="1.0" encoding="utf-8"?>
<table xmlns="http://schemas.openxmlformats.org/spreadsheetml/2006/main" id="2" name="Tableau13" displayName="Tableau13" ref="B34:D40" insertRowShift="1" totalsRowShown="0" tableBorderDxfId="11">
  <tableColumns count="3">
    <tableColumn id="1" name="Nature" dataDxfId="10"/>
    <tableColumn id="5" name="Destinataire" dataDxfId="9"/>
    <tableColumn id="2" name="Montant par vacation d'une heure" dataDxfId="8"/>
  </tableColumns>
  <tableStyleInfo name="TableStyleLight9" showFirstColumn="0" showLastColumn="0" showRowStripes="1" showColumnStripes="0"/>
</table>
</file>

<file path=xl/tables/table5.xml><?xml version="1.0" encoding="utf-8"?>
<table xmlns="http://schemas.openxmlformats.org/spreadsheetml/2006/main" id="4" name="Tableau135" displayName="Tableau135" ref="B20:D28" insertRowShift="1" totalsRowShown="0" tableBorderDxfId="7">
  <tableColumns count="3">
    <tableColumn id="1" name="Nature" dataDxfId="6"/>
    <tableColumn id="5" name="Destinataire" dataDxfId="5"/>
    <tableColumn id="2" name="Montant forfaitaire" dataDxfId="4"/>
  </tableColumns>
  <tableStyleInfo name="TableStyleLight9" showFirstColumn="0" showLastColumn="0" showRowStripes="1" showColumnStripes="0"/>
</table>
</file>

<file path=xl/tables/table6.xml><?xml version="1.0" encoding="utf-8"?>
<table xmlns="http://schemas.openxmlformats.org/spreadsheetml/2006/main" id="5" name="Tableau1356" displayName="Tableau1356" ref="B8:G15" insertRowShift="1" totalsRowShown="0" tableBorderDxfId="3">
  <tableColumns count="6">
    <tableColumn id="1" name="Nature" dataDxfId="2"/>
    <tableColumn id="5" name="Destinataire" dataDxfId="1"/>
    <tableColumn id="7" name="Montant forfaitaire"/>
    <tableColumn id="6" name="Montant par commune de leur circonscription"/>
    <tableColumn id="4" name="Montant par bureau de vote de la commune chef-lieu de circonscription   "/>
    <tableColumn id="2" name="Montant par bureau de vote de leur commun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1"/>
  <sheetViews>
    <sheetView tabSelected="1" view="pageLayout" zoomScaleNormal="100" workbookViewId="0"/>
  </sheetViews>
  <sheetFormatPr defaultColWidth="11.42578125" defaultRowHeight="15" x14ac:dyDescent="0.25"/>
  <cols>
    <col min="2" max="2" width="20.42578125" customWidth="1"/>
    <col min="3" max="3" width="77.5703125" customWidth="1"/>
    <col min="4" max="4" width="19.85546875" customWidth="1"/>
    <col min="5" max="7" width="25.7109375" customWidth="1"/>
    <col min="8" max="8" width="18.28515625" customWidth="1"/>
    <col min="10" max="10" width="18.28515625" customWidth="1"/>
    <col min="11" max="11" width="39.85546875" customWidth="1"/>
    <col min="12" max="12" width="21.140625" customWidth="1"/>
  </cols>
  <sheetData>
    <row r="1" spans="2:7" x14ac:dyDescent="0.25">
      <c r="B1" s="14" t="str">
        <f>"suivant RGD modifié du 19/3/2004 portant fixation des jetons de présence et des indemnités des personnes composant les bureaux de vote lors des élections législatives, européennes et communales et tenant compte du nombre d'indice " &amp; $D$6 &amp; " ainsi que de la réduction de 20% conformément à l'article 6 du RGD précité"</f>
        <v>suivant RGD modifié du 19/3/2004 portant fixation des jetons de présence et des indemnités des personnes composant les bureaux de vote lors des élections législatives, européennes et communales et tenant compte du nombre d'indice 9,4443 ainsi que de la réduction de 20% conformément à l'article 6 du RGD précité</v>
      </c>
      <c r="C1" s="14"/>
      <c r="D1" s="14"/>
      <c r="E1" s="14"/>
      <c r="F1" s="14"/>
      <c r="G1" s="14"/>
    </row>
    <row r="2" spans="2:7" x14ac:dyDescent="0.25">
      <c r="B2" s="14"/>
      <c r="C2" s="14"/>
      <c r="D2" s="14"/>
      <c r="E2" s="14"/>
      <c r="F2" s="14"/>
      <c r="G2" s="14"/>
    </row>
    <row r="4" spans="2:7" ht="39" customHeight="1" x14ac:dyDescent="0.25">
      <c r="B4" s="15"/>
      <c r="C4" s="15"/>
      <c r="D4" s="15"/>
      <c r="E4" s="15"/>
      <c r="F4" s="15"/>
      <c r="G4" s="15"/>
    </row>
    <row r="6" spans="2:7" s="4" customFormat="1" ht="26.25" x14ac:dyDescent="0.4">
      <c r="B6" s="1" t="s">
        <v>26</v>
      </c>
      <c r="C6"/>
      <c r="D6" s="12">
        <v>9.4443000000000001</v>
      </c>
      <c r="E6"/>
      <c r="G6" s="9"/>
    </row>
    <row r="7" spans="2:7" s="4" customFormat="1" x14ac:dyDescent="0.25">
      <c r="B7" t="s">
        <v>22</v>
      </c>
      <c r="C7"/>
      <c r="D7" s="2"/>
      <c r="E7"/>
      <c r="G7" s="2"/>
    </row>
    <row r="8" spans="2:7" ht="60" x14ac:dyDescent="0.25">
      <c r="B8" s="7" t="s">
        <v>5</v>
      </c>
      <c r="C8" s="7" t="s">
        <v>6</v>
      </c>
      <c r="D8" s="8" t="s">
        <v>38</v>
      </c>
      <c r="E8" s="8" t="s">
        <v>37</v>
      </c>
      <c r="F8" s="8" t="s">
        <v>36</v>
      </c>
      <c r="G8" s="8" t="s">
        <v>35</v>
      </c>
    </row>
    <row r="9" spans="2:7" ht="15" customHeight="1" x14ac:dyDescent="0.25">
      <c r="B9" s="6" t="s">
        <v>7</v>
      </c>
      <c r="C9" s="4" t="s">
        <v>10</v>
      </c>
      <c r="D9" s="13">
        <f>ROUND(ROUNDUP(30*$D$6,2)*0.8,2)</f>
        <v>226.66</v>
      </c>
      <c r="E9" s="13">
        <f>ROUNDUP(4.5*$D$6,2)*0.8</f>
        <v>34</v>
      </c>
      <c r="F9" s="13">
        <f>ROUNDUP(3*$D$6,2)*0.8</f>
        <v>22.672000000000001</v>
      </c>
      <c r="G9" s="13"/>
    </row>
    <row r="10" spans="2:7" ht="16.5" customHeight="1" x14ac:dyDescent="0.25">
      <c r="B10" s="4"/>
      <c r="C10" s="4" t="s">
        <v>12</v>
      </c>
      <c r="D10" s="13">
        <f t="shared" ref="D10:D11" si="0">ROUND(ROUNDUP(30*$D$6,2)*0.8,2)</f>
        <v>226.66</v>
      </c>
      <c r="E10" s="13">
        <f t="shared" ref="E10:E11" si="1">ROUNDUP(4.5*$D$6,2)*0.8</f>
        <v>34</v>
      </c>
      <c r="F10" s="13">
        <f t="shared" ref="F10:F11" si="2">ROUNDUP(3*$D$6,2)*0.8</f>
        <v>22.672000000000001</v>
      </c>
      <c r="G10" s="13"/>
    </row>
    <row r="11" spans="2:7" x14ac:dyDescent="0.25">
      <c r="B11" s="4"/>
      <c r="C11" s="4" t="s">
        <v>11</v>
      </c>
      <c r="D11" s="13">
        <f t="shared" si="0"/>
        <v>226.66</v>
      </c>
      <c r="E11" s="13">
        <f t="shared" si="1"/>
        <v>34</v>
      </c>
      <c r="F11" s="13">
        <f t="shared" si="2"/>
        <v>22.672000000000001</v>
      </c>
      <c r="G11" s="13"/>
    </row>
    <row r="12" spans="2:7" x14ac:dyDescent="0.25">
      <c r="B12" s="4"/>
      <c r="C12" s="4" t="s">
        <v>13</v>
      </c>
      <c r="D12" s="13">
        <f>ROUND(ROUNDUP(15*$D$6,2)*0.8,2)</f>
        <v>113.34</v>
      </c>
      <c r="E12" s="13"/>
      <c r="F12" s="13"/>
      <c r="G12" s="13">
        <f>ROUNDUP(3*$D$6,2)*0.8</f>
        <v>22.672000000000001</v>
      </c>
    </row>
    <row r="13" spans="2:7" x14ac:dyDescent="0.25">
      <c r="B13" s="4"/>
      <c r="C13" s="4" t="s">
        <v>14</v>
      </c>
      <c r="D13" s="13">
        <f t="shared" ref="D13:D14" si="3">ROUND(ROUNDUP(15*$D$6,2)*0.8,2)</f>
        <v>113.34</v>
      </c>
      <c r="E13" s="13"/>
      <c r="F13" s="13"/>
      <c r="G13" s="13">
        <f t="shared" ref="G13:G14" si="4">ROUNDUP(3*$D$6,2)*0.8</f>
        <v>22.672000000000001</v>
      </c>
    </row>
    <row r="14" spans="2:7" x14ac:dyDescent="0.25">
      <c r="B14" s="4"/>
      <c r="C14" s="4" t="s">
        <v>15</v>
      </c>
      <c r="D14" s="13">
        <f t="shared" si="3"/>
        <v>113.34</v>
      </c>
      <c r="E14" s="13"/>
      <c r="F14" s="13"/>
      <c r="G14" s="13">
        <f t="shared" si="4"/>
        <v>22.672000000000001</v>
      </c>
    </row>
    <row r="15" spans="2:7" x14ac:dyDescent="0.25">
      <c r="B15" s="4"/>
      <c r="C15" s="4"/>
      <c r="D15" s="4"/>
      <c r="E15" s="4"/>
      <c r="F15" s="4"/>
      <c r="G15" s="9"/>
    </row>
    <row r="16" spans="2:7" x14ac:dyDescent="0.25">
      <c r="B16" s="4"/>
      <c r="C16" s="4"/>
      <c r="D16" s="9"/>
      <c r="E16" s="4"/>
    </row>
    <row r="17" spans="2:7" ht="15" customHeight="1" x14ac:dyDescent="0.25">
      <c r="B17" s="4"/>
      <c r="C17" s="4"/>
      <c r="D17" s="9"/>
      <c r="E17" s="4"/>
    </row>
    <row r="18" spans="2:7" ht="26.25" x14ac:dyDescent="0.4">
      <c r="B18" s="1" t="s">
        <v>0</v>
      </c>
    </row>
    <row r="19" spans="2:7" x14ac:dyDescent="0.25">
      <c r="B19" t="s">
        <v>23</v>
      </c>
      <c r="D19" s="2"/>
      <c r="F19" s="4"/>
      <c r="G19" s="4"/>
    </row>
    <row r="20" spans="2:7" ht="44.25" customHeight="1" x14ac:dyDescent="0.25">
      <c r="B20" s="7" t="s">
        <v>5</v>
      </c>
      <c r="C20" s="7" t="s">
        <v>6</v>
      </c>
      <c r="D20" s="8" t="s">
        <v>17</v>
      </c>
    </row>
    <row r="21" spans="2:7" x14ac:dyDescent="0.25">
      <c r="B21" s="6" t="s">
        <v>1</v>
      </c>
      <c r="C21" s="4" t="s">
        <v>2</v>
      </c>
      <c r="D21" s="13">
        <f>ROUNDUP(30*$D$6,2)*0.8</f>
        <v>226.66399999999999</v>
      </c>
    </row>
    <row r="22" spans="2:7" ht="15" customHeight="1" x14ac:dyDescent="0.25">
      <c r="B22" s="4"/>
      <c r="C22" s="4" t="s">
        <v>3</v>
      </c>
      <c r="D22" s="13">
        <f t="shared" ref="D22:D23" si="5">ROUNDUP(30*$D$6,2)*0.8</f>
        <v>226.66399999999999</v>
      </c>
    </row>
    <row r="23" spans="2:7" ht="13.5" customHeight="1" x14ac:dyDescent="0.25">
      <c r="B23" s="4"/>
      <c r="C23" s="4" t="s">
        <v>4</v>
      </c>
      <c r="D23" s="13">
        <f t="shared" si="5"/>
        <v>226.66399999999999</v>
      </c>
    </row>
    <row r="24" spans="2:7" x14ac:dyDescent="0.25">
      <c r="B24" s="4"/>
      <c r="C24" s="4" t="s">
        <v>8</v>
      </c>
      <c r="D24" s="13">
        <f>ROUNDUP(25*$D$6,2)*0.8</f>
        <v>188.88800000000001</v>
      </c>
    </row>
    <row r="25" spans="2:7" x14ac:dyDescent="0.25">
      <c r="B25" s="4"/>
      <c r="C25" s="4" t="s">
        <v>9</v>
      </c>
      <c r="D25" s="13">
        <f>ROUNDUP(25*$D$6,2)*0.8</f>
        <v>188.88800000000001</v>
      </c>
    </row>
    <row r="26" spans="2:7" x14ac:dyDescent="0.25">
      <c r="B26" s="4"/>
      <c r="C26" s="4"/>
      <c r="D26" s="13"/>
    </row>
    <row r="27" spans="2:7" x14ac:dyDescent="0.25">
      <c r="B27" s="6" t="s">
        <v>7</v>
      </c>
      <c r="C27" s="4" t="s">
        <v>16</v>
      </c>
      <c r="D27" s="13">
        <v>20</v>
      </c>
    </row>
    <row r="28" spans="2:7" x14ac:dyDescent="0.25">
      <c r="B28" s="4"/>
      <c r="C28" s="4"/>
      <c r="D28" s="11"/>
    </row>
    <row r="29" spans="2:7" ht="30.75" customHeight="1" x14ac:dyDescent="0.25">
      <c r="B29" s="4"/>
      <c r="C29" s="16" t="s">
        <v>27</v>
      </c>
      <c r="D29" s="16"/>
    </row>
    <row r="30" spans="2:7" x14ac:dyDescent="0.25">
      <c r="B30" s="4"/>
      <c r="C30" s="4"/>
      <c r="D30" s="4"/>
      <c r="E30" s="4"/>
    </row>
    <row r="32" spans="2:7" ht="26.25" x14ac:dyDescent="0.4">
      <c r="B32" s="1" t="s">
        <v>25</v>
      </c>
    </row>
    <row r="33" spans="2:4" x14ac:dyDescent="0.25">
      <c r="B33" t="s">
        <v>24</v>
      </c>
      <c r="D33" s="2"/>
    </row>
    <row r="34" spans="2:4" ht="45" x14ac:dyDescent="0.25">
      <c r="B34" s="7" t="s">
        <v>5</v>
      </c>
      <c r="C34" s="7" t="s">
        <v>6</v>
      </c>
      <c r="D34" s="8" t="s">
        <v>21</v>
      </c>
    </row>
    <row r="35" spans="2:4" x14ac:dyDescent="0.25">
      <c r="B35" s="6" t="s">
        <v>1</v>
      </c>
      <c r="C35" s="10" t="s">
        <v>28</v>
      </c>
      <c r="D35" s="13">
        <f>ROUNDUP(6*$D$6,2)*0.8</f>
        <v>45.335999999999999</v>
      </c>
    </row>
    <row r="36" spans="2:4" x14ac:dyDescent="0.25">
      <c r="B36" s="4"/>
      <c r="C36" s="4" t="s">
        <v>29</v>
      </c>
      <c r="D36" s="13">
        <f t="shared" ref="D36:D39" si="6">ROUNDUP(6*$D$6,2)*0.8</f>
        <v>45.335999999999999</v>
      </c>
    </row>
    <row r="37" spans="2:4" x14ac:dyDescent="0.25">
      <c r="B37" s="4"/>
      <c r="C37" s="5" t="s">
        <v>30</v>
      </c>
      <c r="D37" s="13">
        <f t="shared" si="6"/>
        <v>45.335999999999999</v>
      </c>
    </row>
    <row r="38" spans="2:4" x14ac:dyDescent="0.25">
      <c r="B38" s="4"/>
      <c r="C38" s="4" t="s">
        <v>32</v>
      </c>
      <c r="D38" s="13">
        <f t="shared" si="6"/>
        <v>45.335999999999999</v>
      </c>
    </row>
    <row r="39" spans="2:4" x14ac:dyDescent="0.25">
      <c r="B39" s="4"/>
      <c r="C39" s="4" t="s">
        <v>31</v>
      </c>
      <c r="D39" s="13">
        <f t="shared" si="6"/>
        <v>45.335999999999999</v>
      </c>
    </row>
    <row r="40" spans="2:4" x14ac:dyDescent="0.25">
      <c r="B40" s="4"/>
      <c r="C40" s="4"/>
      <c r="D40" s="9"/>
    </row>
    <row r="41" spans="2:4" x14ac:dyDescent="0.25">
      <c r="B41" s="4"/>
      <c r="C41" s="16"/>
      <c r="D41" s="16"/>
    </row>
  </sheetData>
  <mergeCells count="4">
    <mergeCell ref="B1:G2"/>
    <mergeCell ref="B4:G4"/>
    <mergeCell ref="C29:D29"/>
    <mergeCell ref="C41:D41"/>
  </mergeCells>
  <pageMargins left="0.70866141732283472" right="0.70866141732283472" top="0.74803149606299213" bottom="0.74803149606299213" header="0.31496062992125984" footer="0.31496062992125984"/>
  <pageSetup paperSize="9" scale="63" orientation="landscape" r:id="rId1"/>
  <headerFooter>
    <oddHeader xml:space="preserve">&amp;LAnnexe 1&amp;C&amp;28Jetons de présence et indemnités lors des élections législatives du 8 octobre 2023&amp;20
</oddHeader>
    <oddFooter xml:space="preserve">&amp;C&amp;KFF0000En cas de divergence entre le contenu de ce tableau et les textes publiés au Journal officiel du Grand-Duché de Luxembourg, seuls les textes publiés au Journal officiel du Grand-Duché de Luxembourg font foi. </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1"/>
  <sheetViews>
    <sheetView view="pageLayout" topLeftCell="A7" zoomScaleNormal="100" workbookViewId="0">
      <selection activeCell="D27" sqref="D27"/>
    </sheetView>
  </sheetViews>
  <sheetFormatPr defaultColWidth="11.42578125" defaultRowHeight="15" x14ac:dyDescent="0.25"/>
  <cols>
    <col min="2" max="2" width="20.42578125" customWidth="1"/>
    <col min="3" max="3" width="77.5703125" customWidth="1"/>
    <col min="4" max="4" width="19.85546875" customWidth="1"/>
    <col min="5" max="7" width="25.7109375" customWidth="1"/>
    <col min="8" max="8" width="18.28515625" customWidth="1"/>
    <col min="10" max="10" width="18.28515625" customWidth="1"/>
    <col min="11" max="11" width="39.85546875" customWidth="1"/>
    <col min="12" max="12" width="21.140625" customWidth="1"/>
  </cols>
  <sheetData>
    <row r="1" spans="2:7" x14ac:dyDescent="0.25">
      <c r="B1" s="14" t="s">
        <v>34</v>
      </c>
      <c r="C1" s="14"/>
      <c r="D1" s="14"/>
      <c r="E1" s="14"/>
      <c r="F1" s="14"/>
      <c r="G1" s="14"/>
    </row>
    <row r="2" spans="2:7" x14ac:dyDescent="0.25">
      <c r="B2" s="14"/>
      <c r="C2" s="14"/>
      <c r="D2" s="14"/>
      <c r="E2" s="14"/>
      <c r="F2" s="14"/>
      <c r="G2" s="14"/>
    </row>
    <row r="4" spans="2:7" ht="39" customHeight="1" x14ac:dyDescent="0.25">
      <c r="B4" s="15"/>
      <c r="C4" s="15"/>
      <c r="D4" s="15"/>
      <c r="E4" s="15"/>
      <c r="F4" s="15"/>
      <c r="G4" s="15"/>
    </row>
    <row r="6" spans="2:7" s="4" customFormat="1" ht="26.25" x14ac:dyDescent="0.4">
      <c r="B6" s="1" t="s">
        <v>26</v>
      </c>
      <c r="C6"/>
      <c r="D6"/>
      <c r="E6"/>
      <c r="G6" s="9"/>
    </row>
    <row r="7" spans="2:7" s="4" customFormat="1" x14ac:dyDescent="0.25">
      <c r="B7" t="s">
        <v>22</v>
      </c>
      <c r="C7"/>
      <c r="D7" s="2"/>
      <c r="E7"/>
      <c r="G7" s="2" t="s">
        <v>33</v>
      </c>
    </row>
    <row r="8" spans="2:7" ht="45" x14ac:dyDescent="0.25">
      <c r="B8" s="7" t="s">
        <v>5</v>
      </c>
      <c r="C8" s="7" t="s">
        <v>6</v>
      </c>
      <c r="D8" s="8" t="s">
        <v>17</v>
      </c>
      <c r="E8" s="8" t="s">
        <v>18</v>
      </c>
      <c r="F8" s="8" t="s">
        <v>19</v>
      </c>
      <c r="G8" s="8" t="s">
        <v>20</v>
      </c>
    </row>
    <row r="9" spans="2:7" ht="15" customHeight="1" x14ac:dyDescent="0.25">
      <c r="B9" s="6" t="s">
        <v>7</v>
      </c>
      <c r="C9" s="4" t="s">
        <v>10</v>
      </c>
      <c r="D9" s="3">
        <v>30</v>
      </c>
      <c r="E9" s="3">
        <v>4.5</v>
      </c>
      <c r="F9" s="3">
        <v>3</v>
      </c>
      <c r="G9" s="3"/>
    </row>
    <row r="10" spans="2:7" ht="16.5" customHeight="1" x14ac:dyDescent="0.25">
      <c r="B10" s="4"/>
      <c r="C10" s="4" t="s">
        <v>12</v>
      </c>
      <c r="D10" s="3">
        <v>30</v>
      </c>
      <c r="E10" s="3">
        <v>4.5</v>
      </c>
      <c r="F10" s="3">
        <v>3</v>
      </c>
      <c r="G10" s="3"/>
    </row>
    <row r="11" spans="2:7" x14ac:dyDescent="0.25">
      <c r="B11" s="4"/>
      <c r="C11" s="4" t="s">
        <v>11</v>
      </c>
      <c r="D11" s="3">
        <v>30</v>
      </c>
      <c r="E11" s="3">
        <v>4.5</v>
      </c>
      <c r="F11" s="3">
        <v>3</v>
      </c>
      <c r="G11" s="3"/>
    </row>
    <row r="12" spans="2:7" x14ac:dyDescent="0.25">
      <c r="B12" s="4"/>
      <c r="C12" s="4" t="s">
        <v>13</v>
      </c>
      <c r="D12" s="3">
        <v>15</v>
      </c>
      <c r="E12" s="3"/>
      <c r="F12" s="3"/>
      <c r="G12" s="3">
        <v>3</v>
      </c>
    </row>
    <row r="13" spans="2:7" x14ac:dyDescent="0.25">
      <c r="B13" s="4"/>
      <c r="C13" s="4" t="s">
        <v>14</v>
      </c>
      <c r="D13" s="3">
        <v>15</v>
      </c>
      <c r="E13" s="3"/>
      <c r="F13" s="3"/>
      <c r="G13" s="3">
        <v>3</v>
      </c>
    </row>
    <row r="14" spans="2:7" x14ac:dyDescent="0.25">
      <c r="B14" s="4"/>
      <c r="C14" s="4" t="s">
        <v>15</v>
      </c>
      <c r="D14" s="3">
        <v>15</v>
      </c>
      <c r="E14" s="3"/>
      <c r="F14" s="3"/>
      <c r="G14" s="3">
        <v>3</v>
      </c>
    </row>
    <row r="15" spans="2:7" x14ac:dyDescent="0.25">
      <c r="B15" s="4"/>
      <c r="C15" s="4"/>
      <c r="D15" s="4"/>
      <c r="E15" s="4"/>
      <c r="F15" s="4"/>
      <c r="G15" s="9"/>
    </row>
    <row r="16" spans="2:7" x14ac:dyDescent="0.25">
      <c r="B16" s="4"/>
      <c r="C16" s="4"/>
      <c r="D16" s="9"/>
      <c r="E16" s="4"/>
    </row>
    <row r="17" spans="2:7" ht="15" customHeight="1" x14ac:dyDescent="0.25">
      <c r="B17" s="4"/>
      <c r="C17" s="4"/>
      <c r="D17" s="9"/>
      <c r="E17" s="4"/>
    </row>
    <row r="18" spans="2:7" ht="26.25" x14ac:dyDescent="0.4">
      <c r="B18" s="1" t="s">
        <v>0</v>
      </c>
    </row>
    <row r="19" spans="2:7" x14ac:dyDescent="0.25">
      <c r="B19" t="s">
        <v>23</v>
      </c>
      <c r="D19" s="2" t="s">
        <v>33</v>
      </c>
      <c r="F19" s="4"/>
      <c r="G19" s="4"/>
    </row>
    <row r="20" spans="2:7" ht="44.25" customHeight="1" x14ac:dyDescent="0.25">
      <c r="B20" s="7" t="s">
        <v>5</v>
      </c>
      <c r="C20" s="7" t="s">
        <v>6</v>
      </c>
      <c r="D20" s="8" t="s">
        <v>17</v>
      </c>
    </row>
    <row r="21" spans="2:7" x14ac:dyDescent="0.25">
      <c r="B21" s="6" t="s">
        <v>1</v>
      </c>
      <c r="C21" s="4" t="s">
        <v>2</v>
      </c>
      <c r="D21" s="3">
        <v>30</v>
      </c>
    </row>
    <row r="22" spans="2:7" ht="15" customHeight="1" x14ac:dyDescent="0.25">
      <c r="B22" s="4"/>
      <c r="C22" s="4" t="s">
        <v>3</v>
      </c>
      <c r="D22" s="3">
        <v>30</v>
      </c>
    </row>
    <row r="23" spans="2:7" ht="13.5" customHeight="1" x14ac:dyDescent="0.25">
      <c r="B23" s="4"/>
      <c r="C23" s="4" t="s">
        <v>4</v>
      </c>
      <c r="D23" s="3">
        <v>30</v>
      </c>
    </row>
    <row r="24" spans="2:7" x14ac:dyDescent="0.25">
      <c r="B24" s="4"/>
      <c r="C24" s="4" t="s">
        <v>8</v>
      </c>
      <c r="D24" s="3">
        <v>25</v>
      </c>
    </row>
    <row r="25" spans="2:7" x14ac:dyDescent="0.25">
      <c r="B25" s="4"/>
      <c r="C25" s="4" t="s">
        <v>9</v>
      </c>
      <c r="D25" s="3">
        <v>25</v>
      </c>
    </row>
    <row r="26" spans="2:7" x14ac:dyDescent="0.25">
      <c r="B26" s="4"/>
      <c r="C26" s="4"/>
      <c r="D26" s="3"/>
    </row>
    <row r="27" spans="2:7" x14ac:dyDescent="0.25">
      <c r="B27" s="6" t="s">
        <v>7</v>
      </c>
      <c r="C27" s="4" t="s">
        <v>16</v>
      </c>
      <c r="D27" s="3">
        <v>5</v>
      </c>
    </row>
    <row r="28" spans="2:7" x14ac:dyDescent="0.25">
      <c r="B28" s="4"/>
      <c r="C28" s="4"/>
      <c r="D28" s="9"/>
    </row>
    <row r="29" spans="2:7" ht="30.75" customHeight="1" x14ac:dyDescent="0.25">
      <c r="B29" s="4"/>
      <c r="C29" s="16" t="s">
        <v>27</v>
      </c>
      <c r="D29" s="16"/>
    </row>
    <row r="30" spans="2:7" x14ac:dyDescent="0.25">
      <c r="B30" s="4"/>
      <c r="C30" s="4"/>
      <c r="D30" s="4"/>
      <c r="E30" s="4"/>
    </row>
    <row r="32" spans="2:7" ht="26.25" x14ac:dyDescent="0.4">
      <c r="B32" s="1" t="s">
        <v>25</v>
      </c>
    </row>
    <row r="33" spans="2:4" x14ac:dyDescent="0.25">
      <c r="B33" t="s">
        <v>24</v>
      </c>
      <c r="D33" s="2" t="s">
        <v>33</v>
      </c>
    </row>
    <row r="34" spans="2:4" ht="45" x14ac:dyDescent="0.25">
      <c r="B34" s="7" t="s">
        <v>5</v>
      </c>
      <c r="C34" s="7" t="s">
        <v>6</v>
      </c>
      <c r="D34" s="8" t="s">
        <v>21</v>
      </c>
    </row>
    <row r="35" spans="2:4" x14ac:dyDescent="0.25">
      <c r="B35" s="6" t="s">
        <v>1</v>
      </c>
      <c r="C35" s="10" t="s">
        <v>28</v>
      </c>
      <c r="D35" s="3">
        <v>6</v>
      </c>
    </row>
    <row r="36" spans="2:4" x14ac:dyDescent="0.25">
      <c r="B36" s="4"/>
      <c r="C36" s="4" t="s">
        <v>29</v>
      </c>
      <c r="D36" s="3">
        <v>6</v>
      </c>
    </row>
    <row r="37" spans="2:4" x14ac:dyDescent="0.25">
      <c r="B37" s="4"/>
      <c r="C37" s="5" t="s">
        <v>30</v>
      </c>
      <c r="D37" s="3">
        <v>6</v>
      </c>
    </row>
    <row r="38" spans="2:4" x14ac:dyDescent="0.25">
      <c r="B38" s="4"/>
      <c r="C38" s="4" t="s">
        <v>32</v>
      </c>
      <c r="D38" s="3">
        <v>6</v>
      </c>
    </row>
    <row r="39" spans="2:4" x14ac:dyDescent="0.25">
      <c r="B39" s="4"/>
      <c r="C39" s="4" t="s">
        <v>31</v>
      </c>
      <c r="D39" s="3">
        <v>6</v>
      </c>
    </row>
    <row r="40" spans="2:4" x14ac:dyDescent="0.25">
      <c r="B40" s="4"/>
      <c r="C40" s="4"/>
      <c r="D40" s="9"/>
    </row>
    <row r="41" spans="2:4" x14ac:dyDescent="0.25">
      <c r="B41" s="4"/>
      <c r="C41" s="16"/>
      <c r="D41" s="16"/>
    </row>
  </sheetData>
  <mergeCells count="4">
    <mergeCell ref="B1:G2"/>
    <mergeCell ref="C41:D41"/>
    <mergeCell ref="B4:G4"/>
    <mergeCell ref="C29:D29"/>
  </mergeCells>
  <phoneticPr fontId="5" type="noConversion"/>
  <pageMargins left="0.70866141732283472" right="0.70866141732283472" top="0.74803149606299213" bottom="0.74803149606299213" header="0.31496062992125984" footer="0.31496062992125984"/>
  <pageSetup paperSize="9" scale="63" orientation="landscape" r:id="rId1"/>
  <headerFooter>
    <oddHeader xml:space="preserve">&amp;C&amp;28Jetons de présence et indemnités lors des élections législatives du 14 octobre 2018&amp;20
</oddHeader>
    <oddFooter xml:space="preserve">&amp;C&amp;KFF0000En cas de divergence entre le contenu de ce tableau et les textes publiés au Journal officiel du Grand-Duché de Luxembourg, seuls les textes publiés au Journal officiel du Grand-Duché de Luxembourg font foi. </oddFooter>
  </headerFooter>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avec indice</vt:lpstr>
      <vt:lpstr>sans indice</vt:lpstr>
      <vt:lpstr>Feuil2</vt:lpstr>
      <vt:lpstr>Feuil3</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dc:creator>
  <cp:lastModifiedBy>David Remili</cp:lastModifiedBy>
  <cp:lastPrinted>2013-07-29T07:36:44Z</cp:lastPrinted>
  <dcterms:created xsi:type="dcterms:W3CDTF">2013-07-26T13:07:07Z</dcterms:created>
  <dcterms:modified xsi:type="dcterms:W3CDTF">2023-09-20T06:40:03Z</dcterms:modified>
</cp:coreProperties>
</file>